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<sst xmlns="http://schemas.openxmlformats.org/spreadsheetml/2006/main" count="1775" uniqueCount="368">
  <si>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</si>
  <si>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</si>
  <si>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</si>
  <si>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</si>
  <si>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</si>
  <si>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</si>
  <si>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</si>
  <si>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</si>
  <si>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</si>
  <si>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</si>
  <si>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</si>
  <si>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</si>
  <si>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</si>
  <si>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</si>
  <si>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</si>
  <si>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</si>
  <si>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</si>
  <si>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</si>
  <si>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</si>
  <si>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</si>
  <si>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</si>
  <si>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</si>
  <si>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</si>
  <si>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</si>
  <si>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</si>
  <si>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</si>
  <si>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</si>
  <si>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</si>
  <si>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</si>
  <si>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</si>
  <si>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</si>
  <si>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</si>
  <si>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</si>
  <si>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</si>
  <si>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</si>
  <si>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</si>
  <si>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</si>
  <si>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</si>
  <si>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</si>
  <si>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</si>
  <si>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</si>
  <si>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</si>
  <si>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</si>
  <si>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</si>
  <si>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</si>
  <si>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</si>
  <si>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</si>
  <si>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</si>
  <si>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</si>
  <si>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</si>
  <si>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</si>
  <si>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</si>
  <si>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</si>
  <si>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</si>
  <si>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</si>
  <si>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</si>
  <si>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</si>
  <si>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</si>
  <si>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</si>
  <si>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</si>
  <si>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</si>
  <si>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</si>
  <si>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</si>
  <si>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</si>
  <si>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</si>
  <si>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</si>
  <si>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</si>
  <si>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</si>
  <si>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</si>
  <si>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</si>
  <si>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</si>
  <si>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</si>
  <si>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</si>
  <si>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</si>
  <si>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</si>
  <si>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</si>
  <si>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</si>
  <si>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</si>
  <si>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</si>
  <si>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</si>
  <si>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</si>
  <si>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</si>
  <si>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</si>
  <si>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</si>
  <si>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</si>
  <si>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</si>
  <si>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</si>
  <si>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</si>
  <si>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</si>
  <si>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</si>
  <si>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</si>
  <si>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</si>
  <si>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</si>
  <si>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</si>
  <si>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</si>
  <si>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</si>
  <si>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</si>
  <si>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</si>
  <si>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</si>
  <si>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</si>
  <si>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</si>
  <si>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</si>
  <si>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</si>
  <si>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</si>
  <si>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</si>
  <si>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</si>
  <si>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</si>
  <si>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</si>
  <si>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</si>
  <si>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</si>
  <si>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</si>
  <si>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</si>
  <si>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</si>
  <si>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</si>
  <si>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</si>
  <si>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</si>
  <si>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</si>
  <si>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</si>
  <si>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</si>
  <si>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</si>
  <si>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</si>
  <si>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</si>
  <si>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</si>
  <si>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</si>
  <si>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</si>
  <si>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</si>
  <si>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</si>
  <si>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</si>
  <si>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</si>
  <si>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</si>
  <si>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</si>
  <si>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</si>
  <si>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</si>
  <si>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</si>
  <si>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</si>
  <si>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</si>
  <si>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</si>
  <si>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</si>
  <si>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</si>
  <si>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</si>
  <si>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</si>
  <si>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</si>
  <si>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</si>
  <si>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</si>
  <si>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</si>
  <si>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</si>
  <si>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</si>
  <si>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</si>
  <si>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</si>
  <si>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</si>
  <si>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</si>
  <si>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</si>
  <si>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</si>
  <si>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</si>
  <si>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</si>
  <si>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</si>
  <si>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</si>
  <si>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</si>
  <si>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</si>
  <si>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</si>
  <si>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</si>
  <si>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</si>
  <si>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</si>
  <si>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</si>
  <si>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</si>
  <si>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</si>
  <si>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</si>
  <si>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</si>
  <si>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</si>
  <si>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</si>
  <si>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</si>
  <si>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</si>
  <si>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</si>
  <si>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</si>
  <si>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</si>
  <si>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</si>
  <si>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</si>
  <si>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</si>
  <si>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</si>
  <si>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</si>
  <si>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</si>
  <si>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</si>
  <si>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</si>
  <si>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</si>
  <si>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</si>
  <si>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</si>
  <si>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</si>
  <si>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</si>
  <si>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</si>
  <si>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</si>
  <si>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</si>
  <si>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</si>
  <si>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</si>
  <si>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</si>
  <si>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</si>
  <si>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</si>
  <si>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</si>
  <si>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</si>
  <si>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</si>
  <si>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</si>
  <si>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</si>
  <si>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</si>
  <si>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</si>
  <si>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</si>
  <si>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</si>
  <si>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</si>
  <si>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</si>
  <si>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</si>
  <si>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</si>
  <si>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</si>
  <si>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</si>
  <si>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</si>
  <si>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</si>
  <si>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</si>
  <si>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</si>
  <si>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</si>
  <si>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</si>
  <si>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</si>
  <si>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</si>
  <si>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</si>
  <si>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</si>
  <si>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</si>
  <si>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</si>
  <si>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</si>
  <si>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</si>
  <si>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</si>
  <si>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</si>
  <si>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</si>
  <si>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</si>
  <si>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</si>
  <si>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</si>
  <si>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</si>
  <si>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</si>
  <si>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</si>
  <si>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</si>
  <si>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</si>
  <si>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</si>
  <si>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</si>
  <si>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</si>
  <si>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</si>
  <si>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</si>
  <si>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</si>
  <si>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</si>
  <si>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</si>
  <si>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</si>
  <si>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</si>
  <si>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</si>
  <si>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</si>
  <si>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</si>
  <si>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</si>
  <si>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</si>
  <si>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</si>
  <si>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</si>
  <si>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</si>
  <si>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</si>
  <si>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</si>
  <si>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</si>
  <si>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</si>
  <si>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</si>
  <si>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</si>
  <si>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</si>
  <si>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</si>
  <si>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</si>
  <si>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</si>
  <si>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</si>
  <si>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</si>
  <si>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</si>
  <si>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</si>
  <si>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</si>
  <si>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</si>
  <si>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</si>
  <si>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</si>
  <si>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</si>
  <si>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</si>
  <si>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</si>
  <si>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</si>
  <si>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</si>
  <si>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</si>
  <si>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</si>
  <si>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</si>
  <si>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</si>
  <si>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</si>
  <si>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</si>
  <si>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</si>
  <si>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</si>
  <si>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</si>
  <si>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</si>
  <si>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</si>
  <si>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</si>
  <si>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</si>
  <si>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</si>
  <si>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</si>
  <si>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</si>
  <si>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</si>
  <si>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</si>
  <si>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</si>
  <si>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</si>
  <si>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</si>
  <si>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</si>
  <si>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</si>
  <si>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</si>
  <si>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</si>
  <si>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</si>
  <si>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</si>
  <si>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</si>
  <si>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</si>
  <si>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</si>
  <si>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</si>
  <si>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</si>
  <si>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</si>
  <si>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</si>
  <si>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</si>
  <si>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</si>
  <si>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</si>
  <si>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</si>
  <si>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</si>
  <si>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</si>
  <si>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</si>
  <si>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</si>
  <si>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</si>
  <si>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</si>
  <si>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</si>
  <si>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</si>
  <si>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</si>
  <si>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</si>
  <si>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</si>
  <si>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</si>
  <si>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</si>
  <si>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</si>
  <si>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</si>
  <si>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</si>
  <si>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</si>
  <si>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</si>
  <si>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</si>
  <si>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</si>
  <si>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</si>
  <si>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</si>
  <si>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</si>
  <si>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</si>
  <si>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</si>
  <si>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</si>
  <si>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Приложение 6 к решению Думы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</si>
  <si>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</si>
  <si>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</si>
  <si>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</si>
  <si>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</si>
  <si>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</si>
  <si>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</si>
  <si>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</si>
  <si>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</si>
  <si>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</si>
  <si>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</si>
  <si>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</si>
  <si>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</si>
  <si>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</si>
  <si>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</si>
  <si>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</si>
  <si>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</si>
  <si>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</si>
  <si>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</si>
  <si>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</si>
  <si>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</si>
  <si>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</si>
  <si>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</si>
  <si>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</si>
  <si>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</si>
  <si>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</si>
  <si>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№ 618 от 26.03.2015г.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</si>
</sst>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" fontId="5" fillId="38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2"/>
  <sheetViews>
    <sheetView showGridLines="0" tabSelected="1" zoomScalePageLayoutView="0" workbookViewId="0" topLeftCell="A1">
      <selection activeCell="C4" sqref="C4:V4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9" t="s">
        <v>341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2:23" ht="18.75">
      <c r="B3" s="170" t="s">
        <v>93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2:22" ht="18.75">
      <c r="B4" s="2"/>
      <c r="C4" s="169" t="s">
        <v>367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6" spans="2:25" ht="18.75">
      <c r="B6" s="169" t="s">
        <v>342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83"/>
      <c r="Y6" s="2"/>
    </row>
    <row r="7" spans="2:25" ht="18.75" customHeight="1">
      <c r="B7" s="170" t="s">
        <v>93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84"/>
      <c r="Y7" s="2"/>
    </row>
    <row r="8" spans="2:25" ht="18.75">
      <c r="B8" s="2"/>
      <c r="C8" s="169" t="s">
        <v>343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72" t="s">
        <v>94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X11" s="2"/>
      <c r="Y11" s="2"/>
    </row>
    <row r="12" spans="1:25" ht="57" customHeight="1">
      <c r="A12" s="171" t="s">
        <v>317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G16+G161+G167+G174+G215+G238+G258+G285+G306+G316+G329+G335</f>
        <v>140348.21000000002</v>
      </c>
      <c r="H15" s="28" t="e">
        <f aca="true" t="shared" si="0" ref="H15:X15">H16+H158+H162+H168+H208+H240+H260+H287+H301+H314+H325+H330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G17+G24+G44+G63+G79+G84+G57+G73</f>
        <v>66051.97</v>
      </c>
      <c r="H16" s="29" t="e">
        <f>H17+H27+H46+#REF!+H64+#REF!+H79+H83</f>
        <v>#REF!</v>
      </c>
      <c r="I16" s="29" t="e">
        <f>I17+I27+I46+#REF!+I64+#REF!+I79+I83</f>
        <v>#REF!</v>
      </c>
      <c r="J16" s="29" t="e">
        <f>J17+J27+J46+#REF!+J64+#REF!+J79+J83</f>
        <v>#REF!</v>
      </c>
      <c r="K16" s="29" t="e">
        <f>K17+K27+K46+#REF!+K64+#REF!+K79+K83</f>
        <v>#REF!</v>
      </c>
      <c r="L16" s="29" t="e">
        <f>L17+L27+L46+#REF!+L64+#REF!+L79+L83</f>
        <v>#REF!</v>
      </c>
      <c r="M16" s="29" t="e">
        <f>M17+M27+M46+#REF!+M64+#REF!+M79+M83</f>
        <v>#REF!</v>
      </c>
      <c r="N16" s="29" t="e">
        <f>N17+N27+N46+#REF!+N64+#REF!+N79+N83</f>
        <v>#REF!</v>
      </c>
      <c r="O16" s="29" t="e">
        <f>O17+O27+O46+#REF!+O64+#REF!+O79+O83</f>
        <v>#REF!</v>
      </c>
      <c r="P16" s="29" t="e">
        <f>P17+P27+P46+#REF!+P64+#REF!+P79+P83</f>
        <v>#REF!</v>
      </c>
      <c r="Q16" s="29" t="e">
        <f>Q17+Q27+Q46+#REF!+Q64+#REF!+Q79+Q83</f>
        <v>#REF!</v>
      </c>
      <c r="R16" s="29" t="e">
        <f>R17+R27+R46+#REF!+R64+#REF!+R79+R83</f>
        <v>#REF!</v>
      </c>
      <c r="S16" s="29" t="e">
        <f>S17+S27+S46+#REF!+S64+#REF!+S79+S83</f>
        <v>#REF!</v>
      </c>
      <c r="T16" s="29" t="e">
        <f>T17+T27+T46+#REF!+T64+#REF!+T79+T83</f>
        <v>#REF!</v>
      </c>
      <c r="U16" s="29" t="e">
        <f>U17+U27+U46+#REF!+U64+#REF!+U79+U83</f>
        <v>#REF!</v>
      </c>
      <c r="V16" s="29" t="e">
        <f>V17+V27+V46+#REF!+V64+#REF!+V79+V83</f>
        <v>#REF!</v>
      </c>
      <c r="W16" s="29" t="e">
        <f>W17+W27+W46+#REF!+W64+#REF!+W79+W83</f>
        <v>#REF!</v>
      </c>
      <c r="X16" s="61" t="e">
        <f>X17+X27+X46+#REF!+X64+#REF!+X79+X83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1716.18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66.87156242352201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1716.18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66.87156242352201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1716.18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1716.18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1716.18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1715.38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0.8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>
        <f t="shared" si="1"/>
        <v>143454.5475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3255.73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35.24974061116861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2">
        <f>G26</f>
        <v>3255.73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2">
        <f>G27+G37+G41</f>
        <v>3255.73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6">
        <f>G28+G31+G34</f>
        <v>1893.29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151.87933174526881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7">
        <f>G29+G30</f>
        <v>1818.29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158.14398143310473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00">
        <v>1813.29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102.58298451985067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7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00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6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7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00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345</v>
      </c>
      <c r="B42" s="21">
        <v>951</v>
      </c>
      <c r="C42" s="6" t="s">
        <v>18</v>
      </c>
      <c r="D42" s="6" t="s">
        <v>153</v>
      </c>
      <c r="E42" s="6" t="s">
        <v>344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344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51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6159.42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2.2891765783141915</v>
      </c>
    </row>
    <row r="45" spans="1:25" ht="32.25" outlineLevel="6" thickBot="1">
      <c r="A45" s="114" t="s">
        <v>144</v>
      </c>
      <c r="B45" s="19">
        <v>951</v>
      </c>
      <c r="C45" s="11" t="s">
        <v>8</v>
      </c>
      <c r="D45" s="11" t="s">
        <v>145</v>
      </c>
      <c r="E45" s="11" t="s">
        <v>5</v>
      </c>
      <c r="F45" s="11"/>
      <c r="G45" s="12">
        <f>G46</f>
        <v>6159.42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4" t="s">
        <v>146</v>
      </c>
      <c r="B46" s="19">
        <v>951</v>
      </c>
      <c r="C46" s="11" t="s">
        <v>8</v>
      </c>
      <c r="D46" s="11" t="s">
        <v>147</v>
      </c>
      <c r="E46" s="11" t="s">
        <v>5</v>
      </c>
      <c r="F46" s="11"/>
      <c r="G46" s="12">
        <f>G47</f>
        <v>6159.42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90.9248378905806</v>
      </c>
    </row>
    <row r="47" spans="1:25" ht="49.5" customHeight="1" outlineLevel="3" thickBot="1">
      <c r="A47" s="115" t="s">
        <v>305</v>
      </c>
      <c r="B47" s="92">
        <v>951</v>
      </c>
      <c r="C47" s="93" t="s">
        <v>8</v>
      </c>
      <c r="D47" s="93" t="s">
        <v>150</v>
      </c>
      <c r="E47" s="93" t="s">
        <v>5</v>
      </c>
      <c r="F47" s="93"/>
      <c r="G47" s="16">
        <f>G48+G51+G54</f>
        <v>6159.42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90.9248378905806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150</v>
      </c>
      <c r="E48" s="6" t="s">
        <v>95</v>
      </c>
      <c r="F48" s="6"/>
      <c r="G48" s="7">
        <f>G49+G50</f>
        <v>6035.58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92.79046338545757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150</v>
      </c>
      <c r="E49" s="95" t="s">
        <v>96</v>
      </c>
      <c r="F49" s="95"/>
      <c r="G49" s="100">
        <v>6035.48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92.79200080192463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150</v>
      </c>
      <c r="E50" s="95" t="s">
        <v>97</v>
      </c>
      <c r="F50" s="95"/>
      <c r="G50" s="100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150</v>
      </c>
      <c r="E51" s="6" t="s">
        <v>101</v>
      </c>
      <c r="F51" s="6"/>
      <c r="G51" s="7">
        <f>G52+G53</f>
        <v>98.82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150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150</v>
      </c>
      <c r="E53" s="95" t="s">
        <v>103</v>
      </c>
      <c r="F53" s="95"/>
      <c r="G53" s="100">
        <v>98.82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150</v>
      </c>
      <c r="E54" s="6" t="s">
        <v>104</v>
      </c>
      <c r="F54" s="6"/>
      <c r="G54" s="7">
        <f>G55+G56</f>
        <v>25.020000000000003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150</v>
      </c>
      <c r="E55" s="95" t="s">
        <v>105</v>
      </c>
      <c r="F55" s="95"/>
      <c r="G55" s="100">
        <v>5.9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150</v>
      </c>
      <c r="E56" s="95" t="s">
        <v>106</v>
      </c>
      <c r="F56" s="95"/>
      <c r="G56" s="100">
        <v>19.12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298</v>
      </c>
      <c r="B57" s="19">
        <v>951</v>
      </c>
      <c r="C57" s="9" t="s">
        <v>300</v>
      </c>
      <c r="D57" s="9" t="s">
        <v>6</v>
      </c>
      <c r="E57" s="9" t="s">
        <v>5</v>
      </c>
      <c r="F57" s="9"/>
      <c r="G57" s="10">
        <f>G58</f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4" t="s">
        <v>144</v>
      </c>
      <c r="B58" s="19">
        <v>951</v>
      </c>
      <c r="C58" s="9" t="s">
        <v>300</v>
      </c>
      <c r="D58" s="9" t="s">
        <v>145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4" t="s">
        <v>146</v>
      </c>
      <c r="B59" s="19">
        <v>951</v>
      </c>
      <c r="C59" s="9" t="s">
        <v>300</v>
      </c>
      <c r="D59" s="9" t="s">
        <v>147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299</v>
      </c>
      <c r="B60" s="92">
        <v>951</v>
      </c>
      <c r="C60" s="93" t="s">
        <v>300</v>
      </c>
      <c r="D60" s="93" t="s">
        <v>301</v>
      </c>
      <c r="E60" s="93" t="s">
        <v>5</v>
      </c>
      <c r="F60" s="93"/>
      <c r="G60" s="16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300</v>
      </c>
      <c r="D61" s="6" t="s">
        <v>301</v>
      </c>
      <c r="E61" s="6" t="s">
        <v>101</v>
      </c>
      <c r="F61" s="6"/>
      <c r="G61" s="7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300</v>
      </c>
      <c r="D62" s="95" t="s">
        <v>301</v>
      </c>
      <c r="E62" s="95" t="s">
        <v>103</v>
      </c>
      <c r="F62" s="95"/>
      <c r="G62" s="100"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4629.63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4" t="s">
        <v>144</v>
      </c>
      <c r="B64" s="19">
        <v>951</v>
      </c>
      <c r="C64" s="11" t="s">
        <v>9</v>
      </c>
      <c r="D64" s="11" t="s">
        <v>145</v>
      </c>
      <c r="E64" s="11" t="s">
        <v>5</v>
      </c>
      <c r="F64" s="11"/>
      <c r="G64" s="12">
        <f>G65</f>
        <v>4629.63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61.23175588545953</v>
      </c>
    </row>
    <row r="65" spans="1:25" ht="32.25" outlineLevel="3" thickBot="1">
      <c r="A65" s="114" t="s">
        <v>146</v>
      </c>
      <c r="B65" s="19">
        <v>951</v>
      </c>
      <c r="C65" s="11" t="s">
        <v>9</v>
      </c>
      <c r="D65" s="11" t="s">
        <v>147</v>
      </c>
      <c r="E65" s="11" t="s">
        <v>5</v>
      </c>
      <c r="F65" s="11"/>
      <c r="G65" s="12">
        <f>G66</f>
        <v>4629.63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61.23175588545953</v>
      </c>
    </row>
    <row r="66" spans="1:25" ht="48" outlineLevel="4" thickBot="1">
      <c r="A66" s="115" t="s">
        <v>305</v>
      </c>
      <c r="B66" s="92">
        <v>951</v>
      </c>
      <c r="C66" s="93" t="s">
        <v>9</v>
      </c>
      <c r="D66" s="93" t="s">
        <v>150</v>
      </c>
      <c r="E66" s="93" t="s">
        <v>5</v>
      </c>
      <c r="F66" s="93"/>
      <c r="G66" s="16">
        <f>G67+G70</f>
        <v>4629.63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61.23175588545953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150</v>
      </c>
      <c r="E67" s="6" t="s">
        <v>95</v>
      </c>
      <c r="F67" s="6"/>
      <c r="G67" s="7">
        <f>G68+G69</f>
        <v>4629.63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61.23175588545953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150</v>
      </c>
      <c r="E68" s="95" t="s">
        <v>96</v>
      </c>
      <c r="F68" s="95"/>
      <c r="G68" s="100">
        <v>4628.03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150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150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150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150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5" thickBot="1">
      <c r="A73" s="8" t="s">
        <v>318</v>
      </c>
      <c r="B73" s="19">
        <v>951</v>
      </c>
      <c r="C73" s="9" t="s">
        <v>320</v>
      </c>
      <c r="D73" s="9" t="s">
        <v>6</v>
      </c>
      <c r="E73" s="9" t="s">
        <v>5</v>
      </c>
      <c r="F73" s="9"/>
      <c r="G73" s="10">
        <f>G74</f>
        <v>1000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114" t="s">
        <v>144</v>
      </c>
      <c r="B74" s="19">
        <v>951</v>
      </c>
      <c r="C74" s="9" t="s">
        <v>320</v>
      </c>
      <c r="D74" s="9" t="s">
        <v>145</v>
      </c>
      <c r="E74" s="9" t="s">
        <v>5</v>
      </c>
      <c r="F74" s="9"/>
      <c r="G74" s="10">
        <f>G75</f>
        <v>1000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4" t="s">
        <v>146</v>
      </c>
      <c r="B75" s="19">
        <v>951</v>
      </c>
      <c r="C75" s="9" t="s">
        <v>320</v>
      </c>
      <c r="D75" s="9" t="s">
        <v>147</v>
      </c>
      <c r="E75" s="9" t="s">
        <v>5</v>
      </c>
      <c r="F75" s="9"/>
      <c r="G75" s="10">
        <f>G76</f>
        <v>1000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96" t="s">
        <v>319</v>
      </c>
      <c r="B76" s="92">
        <v>951</v>
      </c>
      <c r="C76" s="93" t="s">
        <v>320</v>
      </c>
      <c r="D76" s="93" t="s">
        <v>321</v>
      </c>
      <c r="E76" s="93" t="s">
        <v>5</v>
      </c>
      <c r="F76" s="93"/>
      <c r="G76" s="16">
        <f>G77</f>
        <v>1000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5" t="s">
        <v>107</v>
      </c>
      <c r="B77" s="21">
        <v>951</v>
      </c>
      <c r="C77" s="6" t="s">
        <v>320</v>
      </c>
      <c r="D77" s="6" t="s">
        <v>321</v>
      </c>
      <c r="E77" s="6" t="s">
        <v>101</v>
      </c>
      <c r="F77" s="6"/>
      <c r="G77" s="7">
        <f>G78</f>
        <v>1000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0" t="s">
        <v>109</v>
      </c>
      <c r="B78" s="94">
        <v>951</v>
      </c>
      <c r="C78" s="95" t="s">
        <v>320</v>
      </c>
      <c r="D78" s="95" t="s">
        <v>321</v>
      </c>
      <c r="E78" s="95" t="s">
        <v>103</v>
      </c>
      <c r="F78" s="95"/>
      <c r="G78" s="100">
        <v>1000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3" thickBot="1">
      <c r="A79" s="8" t="s">
        <v>29</v>
      </c>
      <c r="B79" s="19">
        <v>951</v>
      </c>
      <c r="C79" s="9" t="s">
        <v>10</v>
      </c>
      <c r="D79" s="9" t="s">
        <v>6</v>
      </c>
      <c r="E79" s="9" t="s">
        <v>5</v>
      </c>
      <c r="F79" s="9"/>
      <c r="G79" s="10">
        <f>G80</f>
        <v>200</v>
      </c>
      <c r="H79" s="31">
        <f aca="true" t="shared" si="12" ref="H79:X81">H80</f>
        <v>0</v>
      </c>
      <c r="I79" s="31">
        <f t="shared" si="12"/>
        <v>0</v>
      </c>
      <c r="J79" s="31">
        <f t="shared" si="12"/>
        <v>0</v>
      </c>
      <c r="K79" s="31">
        <f t="shared" si="12"/>
        <v>0</v>
      </c>
      <c r="L79" s="31">
        <f t="shared" si="12"/>
        <v>0</v>
      </c>
      <c r="M79" s="31">
        <f t="shared" si="12"/>
        <v>0</v>
      </c>
      <c r="N79" s="31">
        <f t="shared" si="12"/>
        <v>0</v>
      </c>
      <c r="O79" s="31">
        <f t="shared" si="12"/>
        <v>0</v>
      </c>
      <c r="P79" s="31">
        <f t="shared" si="12"/>
        <v>0</v>
      </c>
      <c r="Q79" s="31">
        <f t="shared" si="12"/>
        <v>0</v>
      </c>
      <c r="R79" s="31">
        <f t="shared" si="12"/>
        <v>0</v>
      </c>
      <c r="S79" s="31">
        <f t="shared" si="12"/>
        <v>0</v>
      </c>
      <c r="T79" s="31">
        <f t="shared" si="12"/>
        <v>0</v>
      </c>
      <c r="U79" s="31">
        <f t="shared" si="12"/>
        <v>0</v>
      </c>
      <c r="V79" s="31">
        <f t="shared" si="12"/>
        <v>0</v>
      </c>
      <c r="W79" s="31">
        <f t="shared" si="12"/>
        <v>0</v>
      </c>
      <c r="X79" s="66">
        <f t="shared" si="12"/>
        <v>0</v>
      </c>
      <c r="Y79" s="59">
        <f aca="true" t="shared" si="13" ref="Y79:Y86">X79/G79*100</f>
        <v>0</v>
      </c>
    </row>
    <row r="80" spans="1:25" ht="32.25" outlineLevel="3" thickBot="1">
      <c r="A80" s="114" t="s">
        <v>144</v>
      </c>
      <c r="B80" s="19">
        <v>951</v>
      </c>
      <c r="C80" s="11" t="s">
        <v>10</v>
      </c>
      <c r="D80" s="11" t="s">
        <v>145</v>
      </c>
      <c r="E80" s="11" t="s">
        <v>5</v>
      </c>
      <c r="F80" s="11"/>
      <c r="G80" s="12">
        <f>G81</f>
        <v>200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si="12"/>
        <v>0</v>
      </c>
      <c r="O80" s="32">
        <f t="shared" si="12"/>
        <v>0</v>
      </c>
      <c r="P80" s="32">
        <f t="shared" si="12"/>
        <v>0</v>
      </c>
      <c r="Q80" s="32">
        <f t="shared" si="12"/>
        <v>0</v>
      </c>
      <c r="R80" s="32">
        <f t="shared" si="12"/>
        <v>0</v>
      </c>
      <c r="S80" s="32">
        <f t="shared" si="12"/>
        <v>0</v>
      </c>
      <c r="T80" s="32">
        <f t="shared" si="12"/>
        <v>0</v>
      </c>
      <c r="U80" s="32">
        <f t="shared" si="12"/>
        <v>0</v>
      </c>
      <c r="V80" s="32">
        <f t="shared" si="12"/>
        <v>0</v>
      </c>
      <c r="W80" s="32">
        <f t="shared" si="12"/>
        <v>0</v>
      </c>
      <c r="X80" s="67">
        <f t="shared" si="12"/>
        <v>0</v>
      </c>
      <c r="Y80" s="59">
        <f t="shared" si="13"/>
        <v>0</v>
      </c>
    </row>
    <row r="81" spans="1:25" ht="32.25" outlineLevel="4" thickBot="1">
      <c r="A81" s="114" t="s">
        <v>146</v>
      </c>
      <c r="B81" s="19">
        <v>951</v>
      </c>
      <c r="C81" s="11" t="s">
        <v>10</v>
      </c>
      <c r="D81" s="11" t="s">
        <v>147</v>
      </c>
      <c r="E81" s="11" t="s">
        <v>5</v>
      </c>
      <c r="F81" s="11"/>
      <c r="G81" s="12">
        <f>G82</f>
        <v>200</v>
      </c>
      <c r="H81" s="34">
        <f t="shared" si="12"/>
        <v>0</v>
      </c>
      <c r="I81" s="34">
        <f t="shared" si="12"/>
        <v>0</v>
      </c>
      <c r="J81" s="34">
        <f t="shared" si="12"/>
        <v>0</v>
      </c>
      <c r="K81" s="34">
        <f t="shared" si="12"/>
        <v>0</v>
      </c>
      <c r="L81" s="34">
        <f t="shared" si="12"/>
        <v>0</v>
      </c>
      <c r="M81" s="34">
        <f t="shared" si="12"/>
        <v>0</v>
      </c>
      <c r="N81" s="34">
        <f t="shared" si="12"/>
        <v>0</v>
      </c>
      <c r="O81" s="34">
        <f t="shared" si="12"/>
        <v>0</v>
      </c>
      <c r="P81" s="34">
        <f t="shared" si="12"/>
        <v>0</v>
      </c>
      <c r="Q81" s="34">
        <f t="shared" si="12"/>
        <v>0</v>
      </c>
      <c r="R81" s="34">
        <f t="shared" si="12"/>
        <v>0</v>
      </c>
      <c r="S81" s="34">
        <f t="shared" si="12"/>
        <v>0</v>
      </c>
      <c r="T81" s="34">
        <f t="shared" si="12"/>
        <v>0</v>
      </c>
      <c r="U81" s="34">
        <f t="shared" si="12"/>
        <v>0</v>
      </c>
      <c r="V81" s="34">
        <f t="shared" si="12"/>
        <v>0</v>
      </c>
      <c r="W81" s="34">
        <f t="shared" si="12"/>
        <v>0</v>
      </c>
      <c r="X81" s="68">
        <f t="shared" si="12"/>
        <v>0</v>
      </c>
      <c r="Y81" s="59">
        <f t="shared" si="13"/>
        <v>0</v>
      </c>
    </row>
    <row r="82" spans="1:25" ht="32.25" outlineLevel="5" thickBot="1">
      <c r="A82" s="96" t="s">
        <v>154</v>
      </c>
      <c r="B82" s="92">
        <v>951</v>
      </c>
      <c r="C82" s="93" t="s">
        <v>10</v>
      </c>
      <c r="D82" s="93" t="s">
        <v>155</v>
      </c>
      <c r="E82" s="93" t="s">
        <v>5</v>
      </c>
      <c r="F82" s="93"/>
      <c r="G82" s="16">
        <f>G83</f>
        <v>200</v>
      </c>
      <c r="H82" s="26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44"/>
      <c r="X82" s="65">
        <v>0</v>
      </c>
      <c r="Y82" s="59">
        <f t="shared" si="13"/>
        <v>0</v>
      </c>
    </row>
    <row r="83" spans="1:25" ht="15.75" customHeight="1" outlineLevel="3" thickBot="1">
      <c r="A83" s="5" t="s">
        <v>117</v>
      </c>
      <c r="B83" s="21">
        <v>951</v>
      </c>
      <c r="C83" s="6" t="s">
        <v>10</v>
      </c>
      <c r="D83" s="6" t="s">
        <v>155</v>
      </c>
      <c r="E83" s="6" t="s">
        <v>116</v>
      </c>
      <c r="F83" s="6"/>
      <c r="G83" s="7">
        <v>200</v>
      </c>
      <c r="H83" s="31" t="e">
        <f aca="true" t="shared" si="14" ref="H83:X83">H84+H91+H99+H105+H113+H131+H138+H152</f>
        <v>#REF!</v>
      </c>
      <c r="I83" s="31" t="e">
        <f t="shared" si="14"/>
        <v>#REF!</v>
      </c>
      <c r="J83" s="31" t="e">
        <f t="shared" si="14"/>
        <v>#REF!</v>
      </c>
      <c r="K83" s="31" t="e">
        <f t="shared" si="14"/>
        <v>#REF!</v>
      </c>
      <c r="L83" s="31" t="e">
        <f t="shared" si="14"/>
        <v>#REF!</v>
      </c>
      <c r="M83" s="31" t="e">
        <f t="shared" si="14"/>
        <v>#REF!</v>
      </c>
      <c r="N83" s="31" t="e">
        <f t="shared" si="14"/>
        <v>#REF!</v>
      </c>
      <c r="O83" s="31" t="e">
        <f t="shared" si="14"/>
        <v>#REF!</v>
      </c>
      <c r="P83" s="31" t="e">
        <f t="shared" si="14"/>
        <v>#REF!</v>
      </c>
      <c r="Q83" s="31" t="e">
        <f t="shared" si="14"/>
        <v>#REF!</v>
      </c>
      <c r="R83" s="31" t="e">
        <f t="shared" si="14"/>
        <v>#REF!</v>
      </c>
      <c r="S83" s="31" t="e">
        <f t="shared" si="14"/>
        <v>#REF!</v>
      </c>
      <c r="T83" s="31" t="e">
        <f t="shared" si="14"/>
        <v>#REF!</v>
      </c>
      <c r="U83" s="31" t="e">
        <f t="shared" si="14"/>
        <v>#REF!</v>
      </c>
      <c r="V83" s="31" t="e">
        <f t="shared" si="14"/>
        <v>#REF!</v>
      </c>
      <c r="W83" s="31" t="e">
        <f t="shared" si="14"/>
        <v>#REF!</v>
      </c>
      <c r="X83" s="69" t="e">
        <f t="shared" si="14"/>
        <v>#REF!</v>
      </c>
      <c r="Y83" s="59" t="e">
        <f t="shared" si="13"/>
        <v>#REF!</v>
      </c>
    </row>
    <row r="84" spans="1:25" ht="16.5" outlineLevel="3" thickBot="1">
      <c r="A84" s="8" t="s">
        <v>30</v>
      </c>
      <c r="B84" s="19">
        <v>951</v>
      </c>
      <c r="C84" s="9" t="s">
        <v>70</v>
      </c>
      <c r="D84" s="9" t="s">
        <v>6</v>
      </c>
      <c r="E84" s="9" t="s">
        <v>5</v>
      </c>
      <c r="F84" s="9"/>
      <c r="G84" s="145">
        <f>G85+G142</f>
        <v>49091.01</v>
      </c>
      <c r="H84" s="32" t="e">
        <f>H85+#REF!</f>
        <v>#REF!</v>
      </c>
      <c r="I84" s="32" t="e">
        <f>I85+#REF!</f>
        <v>#REF!</v>
      </c>
      <c r="J84" s="32" t="e">
        <f>J85+#REF!</f>
        <v>#REF!</v>
      </c>
      <c r="K84" s="32" t="e">
        <f>K85+#REF!</f>
        <v>#REF!</v>
      </c>
      <c r="L84" s="32" t="e">
        <f>L85+#REF!</f>
        <v>#REF!</v>
      </c>
      <c r="M84" s="32" t="e">
        <f>M85+#REF!</f>
        <v>#REF!</v>
      </c>
      <c r="N84" s="32" t="e">
        <f>N85+#REF!</f>
        <v>#REF!</v>
      </c>
      <c r="O84" s="32" t="e">
        <f>O85+#REF!</f>
        <v>#REF!</v>
      </c>
      <c r="P84" s="32" t="e">
        <f>P85+#REF!</f>
        <v>#REF!</v>
      </c>
      <c r="Q84" s="32" t="e">
        <f>Q85+#REF!</f>
        <v>#REF!</v>
      </c>
      <c r="R84" s="32" t="e">
        <f>R85+#REF!</f>
        <v>#REF!</v>
      </c>
      <c r="S84" s="32" t="e">
        <f>S85+#REF!</f>
        <v>#REF!</v>
      </c>
      <c r="T84" s="32" t="e">
        <f>T85+#REF!</f>
        <v>#REF!</v>
      </c>
      <c r="U84" s="32" t="e">
        <f>U85+#REF!</f>
        <v>#REF!</v>
      </c>
      <c r="V84" s="32" t="e">
        <f>V85+#REF!</f>
        <v>#REF!</v>
      </c>
      <c r="W84" s="32" t="e">
        <f>W85+#REF!</f>
        <v>#REF!</v>
      </c>
      <c r="X84" s="70" t="e">
        <f>X85+#REF!</f>
        <v>#REF!</v>
      </c>
      <c r="Y84" s="59" t="e">
        <f t="shared" si="13"/>
        <v>#REF!</v>
      </c>
    </row>
    <row r="85" spans="1:25" ht="32.25" outlineLevel="4" thickBot="1">
      <c r="A85" s="114" t="s">
        <v>144</v>
      </c>
      <c r="B85" s="19">
        <v>951</v>
      </c>
      <c r="C85" s="11" t="s">
        <v>70</v>
      </c>
      <c r="D85" s="11" t="s">
        <v>145</v>
      </c>
      <c r="E85" s="11" t="s">
        <v>5</v>
      </c>
      <c r="F85" s="11"/>
      <c r="G85" s="148">
        <f>G86</f>
        <v>48724.85</v>
      </c>
      <c r="H85" s="34">
        <f aca="true" t="shared" si="15" ref="H85:X85">H86</f>
        <v>0</v>
      </c>
      <c r="I85" s="34">
        <f t="shared" si="15"/>
        <v>0</v>
      </c>
      <c r="J85" s="34">
        <f t="shared" si="15"/>
        <v>0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4">
        <f t="shared" si="15"/>
        <v>0</v>
      </c>
      <c r="O85" s="34">
        <f t="shared" si="15"/>
        <v>0</v>
      </c>
      <c r="P85" s="34">
        <f t="shared" si="15"/>
        <v>0</v>
      </c>
      <c r="Q85" s="34">
        <f t="shared" si="15"/>
        <v>0</v>
      </c>
      <c r="R85" s="34">
        <f t="shared" si="15"/>
        <v>0</v>
      </c>
      <c r="S85" s="34">
        <f t="shared" si="15"/>
        <v>0</v>
      </c>
      <c r="T85" s="34">
        <f t="shared" si="15"/>
        <v>0</v>
      </c>
      <c r="U85" s="34">
        <f t="shared" si="15"/>
        <v>0</v>
      </c>
      <c r="V85" s="34">
        <f t="shared" si="15"/>
        <v>0</v>
      </c>
      <c r="W85" s="34">
        <f t="shared" si="15"/>
        <v>0</v>
      </c>
      <c r="X85" s="68">
        <f t="shared" si="15"/>
        <v>950</v>
      </c>
      <c r="Y85" s="59">
        <f t="shared" si="13"/>
        <v>1.9497238062302913</v>
      </c>
    </row>
    <row r="86" spans="1:25" ht="32.25" outlineLevel="5" thickBot="1">
      <c r="A86" s="114" t="s">
        <v>146</v>
      </c>
      <c r="B86" s="19">
        <v>951</v>
      </c>
      <c r="C86" s="11" t="s">
        <v>70</v>
      </c>
      <c r="D86" s="11" t="s">
        <v>147</v>
      </c>
      <c r="E86" s="11" t="s">
        <v>5</v>
      </c>
      <c r="F86" s="11"/>
      <c r="G86" s="148">
        <f>G87+G93+G100+G112+G105+G122+G129+G136+G107</f>
        <v>48724.85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950</v>
      </c>
      <c r="Y86" s="59">
        <f t="shared" si="13"/>
        <v>1.9497238062302913</v>
      </c>
    </row>
    <row r="87" spans="1:25" ht="18.75" customHeight="1" outlineLevel="5" thickBot="1">
      <c r="A87" s="96" t="s">
        <v>31</v>
      </c>
      <c r="B87" s="92">
        <v>951</v>
      </c>
      <c r="C87" s="93" t="s">
        <v>70</v>
      </c>
      <c r="D87" s="93" t="s">
        <v>290</v>
      </c>
      <c r="E87" s="93" t="s">
        <v>5</v>
      </c>
      <c r="F87" s="93"/>
      <c r="G87" s="16">
        <f>G88+G91</f>
        <v>1605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</row>
    <row r="88" spans="1:25" ht="32.25" outlineLevel="5" thickBot="1">
      <c r="A88" s="5" t="s">
        <v>98</v>
      </c>
      <c r="B88" s="21">
        <v>951</v>
      </c>
      <c r="C88" s="6" t="s">
        <v>70</v>
      </c>
      <c r="D88" s="6" t="s">
        <v>290</v>
      </c>
      <c r="E88" s="6" t="s">
        <v>95</v>
      </c>
      <c r="F88" s="6"/>
      <c r="G88" s="7">
        <f>G89+G90</f>
        <v>1223.1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5" thickBot="1">
      <c r="A89" s="90" t="s">
        <v>99</v>
      </c>
      <c r="B89" s="94">
        <v>951</v>
      </c>
      <c r="C89" s="95" t="s">
        <v>70</v>
      </c>
      <c r="D89" s="95" t="s">
        <v>290</v>
      </c>
      <c r="E89" s="95" t="s">
        <v>96</v>
      </c>
      <c r="F89" s="95"/>
      <c r="G89" s="100">
        <v>1222.3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90" t="s">
        <v>100</v>
      </c>
      <c r="B90" s="94">
        <v>951</v>
      </c>
      <c r="C90" s="95" t="s">
        <v>70</v>
      </c>
      <c r="D90" s="95" t="s">
        <v>290</v>
      </c>
      <c r="E90" s="95" t="s">
        <v>97</v>
      </c>
      <c r="F90" s="95"/>
      <c r="G90" s="100">
        <v>0.8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5.25" customHeight="1" outlineLevel="6" thickBot="1">
      <c r="A91" s="5" t="s">
        <v>107</v>
      </c>
      <c r="B91" s="21">
        <v>951</v>
      </c>
      <c r="C91" s="6" t="s">
        <v>70</v>
      </c>
      <c r="D91" s="6" t="s">
        <v>290</v>
      </c>
      <c r="E91" s="6" t="s">
        <v>101</v>
      </c>
      <c r="F91" s="6"/>
      <c r="G91" s="7">
        <f>G92</f>
        <v>381.9</v>
      </c>
      <c r="H91" s="32">
        <f aca="true" t="shared" si="16" ref="H91:P92">H92</f>
        <v>0</v>
      </c>
      <c r="I91" s="32">
        <f t="shared" si="16"/>
        <v>0</v>
      </c>
      <c r="J91" s="32">
        <f t="shared" si="16"/>
        <v>0</v>
      </c>
      <c r="K91" s="32">
        <f t="shared" si="16"/>
        <v>0</v>
      </c>
      <c r="L91" s="32">
        <f t="shared" si="16"/>
        <v>0</v>
      </c>
      <c r="M91" s="32">
        <f t="shared" si="16"/>
        <v>0</v>
      </c>
      <c r="N91" s="32">
        <f t="shared" si="16"/>
        <v>0</v>
      </c>
      <c r="O91" s="32">
        <f t="shared" si="16"/>
        <v>0</v>
      </c>
      <c r="P91" s="32">
        <f t="shared" si="16"/>
        <v>0</v>
      </c>
      <c r="Q91" s="32">
        <f aca="true" t="shared" si="17" ref="Q91:X92">Q92</f>
        <v>0</v>
      </c>
      <c r="R91" s="32">
        <f t="shared" si="17"/>
        <v>0</v>
      </c>
      <c r="S91" s="32">
        <f t="shared" si="17"/>
        <v>0</v>
      </c>
      <c r="T91" s="32">
        <f t="shared" si="17"/>
        <v>0</v>
      </c>
      <c r="U91" s="32">
        <f t="shared" si="17"/>
        <v>0</v>
      </c>
      <c r="V91" s="32">
        <f t="shared" si="17"/>
        <v>0</v>
      </c>
      <c r="W91" s="32">
        <f t="shared" si="17"/>
        <v>0</v>
      </c>
      <c r="X91" s="67">
        <f>X92</f>
        <v>9539.0701</v>
      </c>
      <c r="Y91" s="59">
        <f>X91/G91*100</f>
        <v>2497.792642052894</v>
      </c>
    </row>
    <row r="92" spans="1:25" ht="32.25" outlineLevel="4" thickBot="1">
      <c r="A92" s="90" t="s">
        <v>109</v>
      </c>
      <c r="B92" s="94">
        <v>951</v>
      </c>
      <c r="C92" s="95" t="s">
        <v>70</v>
      </c>
      <c r="D92" s="95" t="s">
        <v>290</v>
      </c>
      <c r="E92" s="95" t="s">
        <v>103</v>
      </c>
      <c r="F92" s="95"/>
      <c r="G92" s="100">
        <v>381.9</v>
      </c>
      <c r="H92" s="34">
        <f t="shared" si="16"/>
        <v>0</v>
      </c>
      <c r="I92" s="34">
        <f t="shared" si="16"/>
        <v>0</v>
      </c>
      <c r="J92" s="34">
        <f t="shared" si="16"/>
        <v>0</v>
      </c>
      <c r="K92" s="34">
        <f t="shared" si="16"/>
        <v>0</v>
      </c>
      <c r="L92" s="34">
        <f t="shared" si="16"/>
        <v>0</v>
      </c>
      <c r="M92" s="34">
        <f t="shared" si="16"/>
        <v>0</v>
      </c>
      <c r="N92" s="34">
        <f t="shared" si="16"/>
        <v>0</v>
      </c>
      <c r="O92" s="34">
        <f t="shared" si="16"/>
        <v>0</v>
      </c>
      <c r="P92" s="34">
        <f t="shared" si="16"/>
        <v>0</v>
      </c>
      <c r="Q92" s="34">
        <f t="shared" si="17"/>
        <v>0</v>
      </c>
      <c r="R92" s="34">
        <f t="shared" si="17"/>
        <v>0</v>
      </c>
      <c r="S92" s="34">
        <f t="shared" si="17"/>
        <v>0</v>
      </c>
      <c r="T92" s="34">
        <f t="shared" si="17"/>
        <v>0</v>
      </c>
      <c r="U92" s="34">
        <f t="shared" si="17"/>
        <v>0</v>
      </c>
      <c r="V92" s="34">
        <f t="shared" si="17"/>
        <v>0</v>
      </c>
      <c r="W92" s="34">
        <f t="shared" si="17"/>
        <v>0</v>
      </c>
      <c r="X92" s="64">
        <f t="shared" si="17"/>
        <v>9539.0701</v>
      </c>
      <c r="Y92" s="59">
        <f>X92/G92*100</f>
        <v>2497.792642052894</v>
      </c>
    </row>
    <row r="93" spans="1:25" ht="48" outlineLevel="5" thickBot="1">
      <c r="A93" s="115" t="s">
        <v>305</v>
      </c>
      <c r="B93" s="92">
        <v>951</v>
      </c>
      <c r="C93" s="93" t="s">
        <v>70</v>
      </c>
      <c r="D93" s="93" t="s">
        <v>150</v>
      </c>
      <c r="E93" s="93" t="s">
        <v>5</v>
      </c>
      <c r="F93" s="93"/>
      <c r="G93" s="147">
        <f>G94+G97</f>
        <v>17871.11</v>
      </c>
      <c r="H93" s="26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44"/>
      <c r="X93" s="65">
        <v>9539.0701</v>
      </c>
      <c r="Y93" s="59">
        <f>X93/G93*100</f>
        <v>53.37704317191266</v>
      </c>
    </row>
    <row r="94" spans="1:25" ht="32.25" outlineLevel="5" thickBot="1">
      <c r="A94" s="5" t="s">
        <v>98</v>
      </c>
      <c r="B94" s="21">
        <v>951</v>
      </c>
      <c r="C94" s="6" t="s">
        <v>70</v>
      </c>
      <c r="D94" s="6" t="s">
        <v>150</v>
      </c>
      <c r="E94" s="6" t="s">
        <v>95</v>
      </c>
      <c r="F94" s="6"/>
      <c r="G94" s="7">
        <f>G95+G96</f>
        <v>17724.68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16.5" outlineLevel="5" thickBot="1">
      <c r="A95" s="90" t="s">
        <v>99</v>
      </c>
      <c r="B95" s="94">
        <v>951</v>
      </c>
      <c r="C95" s="95" t="s">
        <v>70</v>
      </c>
      <c r="D95" s="95" t="s">
        <v>150</v>
      </c>
      <c r="E95" s="95" t="s">
        <v>96</v>
      </c>
      <c r="F95" s="95"/>
      <c r="G95" s="146">
        <v>17722.68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2.25" outlineLevel="5" thickBot="1">
      <c r="A96" s="90" t="s">
        <v>100</v>
      </c>
      <c r="B96" s="94">
        <v>951</v>
      </c>
      <c r="C96" s="95" t="s">
        <v>70</v>
      </c>
      <c r="D96" s="95" t="s">
        <v>150</v>
      </c>
      <c r="E96" s="95" t="s">
        <v>97</v>
      </c>
      <c r="F96" s="95"/>
      <c r="G96" s="100">
        <v>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32.25" outlineLevel="5" thickBot="1">
      <c r="A97" s="5" t="s">
        <v>107</v>
      </c>
      <c r="B97" s="21">
        <v>951</v>
      </c>
      <c r="C97" s="6" t="s">
        <v>70</v>
      </c>
      <c r="D97" s="6" t="s">
        <v>150</v>
      </c>
      <c r="E97" s="6" t="s">
        <v>101</v>
      </c>
      <c r="F97" s="6"/>
      <c r="G97" s="7">
        <f>G98+G99</f>
        <v>146.43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2.25" outlineLevel="5" thickBot="1">
      <c r="A98" s="90" t="s">
        <v>108</v>
      </c>
      <c r="B98" s="94">
        <v>951</v>
      </c>
      <c r="C98" s="95" t="s">
        <v>70</v>
      </c>
      <c r="D98" s="95" t="s">
        <v>150</v>
      </c>
      <c r="E98" s="95" t="s">
        <v>102</v>
      </c>
      <c r="F98" s="95"/>
      <c r="G98" s="100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32.25" outlineLevel="6" thickBot="1">
      <c r="A99" s="90" t="s">
        <v>109</v>
      </c>
      <c r="B99" s="94">
        <v>951</v>
      </c>
      <c r="C99" s="95" t="s">
        <v>70</v>
      </c>
      <c r="D99" s="95" t="s">
        <v>150</v>
      </c>
      <c r="E99" s="95" t="s">
        <v>103</v>
      </c>
      <c r="F99" s="95"/>
      <c r="G99" s="100">
        <v>146.43</v>
      </c>
      <c r="H99" s="32">
        <f aca="true" t="shared" si="18" ref="H99:W99">H100</f>
        <v>0</v>
      </c>
      <c r="I99" s="32">
        <f t="shared" si="18"/>
        <v>0</v>
      </c>
      <c r="J99" s="32">
        <f t="shared" si="18"/>
        <v>0</v>
      </c>
      <c r="K99" s="32">
        <f t="shared" si="18"/>
        <v>0</v>
      </c>
      <c r="L99" s="32">
        <f t="shared" si="18"/>
        <v>0</v>
      </c>
      <c r="M99" s="32">
        <f t="shared" si="18"/>
        <v>0</v>
      </c>
      <c r="N99" s="32">
        <f t="shared" si="18"/>
        <v>0</v>
      </c>
      <c r="O99" s="32">
        <f t="shared" si="18"/>
        <v>0</v>
      </c>
      <c r="P99" s="32">
        <f t="shared" si="18"/>
        <v>0</v>
      </c>
      <c r="Q99" s="32">
        <f t="shared" si="18"/>
        <v>0</v>
      </c>
      <c r="R99" s="32">
        <f t="shared" si="18"/>
        <v>0</v>
      </c>
      <c r="S99" s="32">
        <f t="shared" si="18"/>
        <v>0</v>
      </c>
      <c r="T99" s="32">
        <f t="shared" si="18"/>
        <v>0</v>
      </c>
      <c r="U99" s="32">
        <f t="shared" si="18"/>
        <v>0</v>
      </c>
      <c r="V99" s="32">
        <f t="shared" si="18"/>
        <v>0</v>
      </c>
      <c r="W99" s="32">
        <f t="shared" si="18"/>
        <v>0</v>
      </c>
      <c r="X99" s="67">
        <f>X100</f>
        <v>277.89792</v>
      </c>
      <c r="Y99" s="59">
        <f>X99/G99*100</f>
        <v>189.78209383323087</v>
      </c>
    </row>
    <row r="100" spans="1:25" ht="46.5" customHeight="1" outlineLevel="4" thickBot="1">
      <c r="A100" s="96" t="s">
        <v>156</v>
      </c>
      <c r="B100" s="92">
        <v>951</v>
      </c>
      <c r="C100" s="93" t="s">
        <v>70</v>
      </c>
      <c r="D100" s="93" t="s">
        <v>157</v>
      </c>
      <c r="E100" s="93" t="s">
        <v>5</v>
      </c>
      <c r="F100" s="93"/>
      <c r="G100" s="16">
        <f>G101+G103</f>
        <v>200</v>
      </c>
      <c r="H100" s="34">
        <f aca="true" t="shared" si="19" ref="H100:X100">H101</f>
        <v>0</v>
      </c>
      <c r="I100" s="34">
        <f t="shared" si="19"/>
        <v>0</v>
      </c>
      <c r="J100" s="34">
        <f t="shared" si="19"/>
        <v>0</v>
      </c>
      <c r="K100" s="34">
        <f t="shared" si="19"/>
        <v>0</v>
      </c>
      <c r="L100" s="34">
        <f t="shared" si="19"/>
        <v>0</v>
      </c>
      <c r="M100" s="34">
        <f t="shared" si="19"/>
        <v>0</v>
      </c>
      <c r="N100" s="34">
        <f t="shared" si="19"/>
        <v>0</v>
      </c>
      <c r="O100" s="34">
        <f t="shared" si="19"/>
        <v>0</v>
      </c>
      <c r="P100" s="34">
        <f t="shared" si="19"/>
        <v>0</v>
      </c>
      <c r="Q100" s="34">
        <f t="shared" si="19"/>
        <v>0</v>
      </c>
      <c r="R100" s="34">
        <f t="shared" si="19"/>
        <v>0</v>
      </c>
      <c r="S100" s="34">
        <f t="shared" si="19"/>
        <v>0</v>
      </c>
      <c r="T100" s="34">
        <f t="shared" si="19"/>
        <v>0</v>
      </c>
      <c r="U100" s="34">
        <f t="shared" si="19"/>
        <v>0</v>
      </c>
      <c r="V100" s="34">
        <f t="shared" si="19"/>
        <v>0</v>
      </c>
      <c r="W100" s="34">
        <f t="shared" si="19"/>
        <v>0</v>
      </c>
      <c r="X100" s="68">
        <f t="shared" si="19"/>
        <v>277.89792</v>
      </c>
      <c r="Y100" s="59">
        <f>X100/G100*100</f>
        <v>138.94896</v>
      </c>
    </row>
    <row r="101" spans="1:25" ht="32.25" outlineLevel="5" thickBot="1">
      <c r="A101" s="5" t="s">
        <v>107</v>
      </c>
      <c r="B101" s="21">
        <v>951</v>
      </c>
      <c r="C101" s="6" t="s">
        <v>70</v>
      </c>
      <c r="D101" s="6" t="s">
        <v>157</v>
      </c>
      <c r="E101" s="6" t="s">
        <v>101</v>
      </c>
      <c r="F101" s="6"/>
      <c r="G101" s="7">
        <f>G102</f>
        <v>200</v>
      </c>
      <c r="H101" s="2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44"/>
      <c r="X101" s="65">
        <v>277.89792</v>
      </c>
      <c r="Y101" s="59">
        <f>X101/G101*100</f>
        <v>138.94896</v>
      </c>
    </row>
    <row r="102" spans="1:25" ht="32.25" outlineLevel="5" thickBot="1">
      <c r="A102" s="90" t="s">
        <v>109</v>
      </c>
      <c r="B102" s="94">
        <v>951</v>
      </c>
      <c r="C102" s="95" t="s">
        <v>70</v>
      </c>
      <c r="D102" s="95" t="s">
        <v>157</v>
      </c>
      <c r="E102" s="95" t="s">
        <v>103</v>
      </c>
      <c r="F102" s="95"/>
      <c r="G102" s="100">
        <v>200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16.5" outlineLevel="5" thickBot="1">
      <c r="A103" s="5" t="s">
        <v>110</v>
      </c>
      <c r="B103" s="21">
        <v>951</v>
      </c>
      <c r="C103" s="6" t="s">
        <v>70</v>
      </c>
      <c r="D103" s="6" t="s">
        <v>157</v>
      </c>
      <c r="E103" s="6" t="s">
        <v>104</v>
      </c>
      <c r="F103" s="6"/>
      <c r="G103" s="7">
        <f>G104</f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16.5" outlineLevel="5" thickBot="1">
      <c r="A104" s="90" t="s">
        <v>112</v>
      </c>
      <c r="B104" s="94">
        <v>951</v>
      </c>
      <c r="C104" s="95" t="s">
        <v>70</v>
      </c>
      <c r="D104" s="95" t="s">
        <v>157</v>
      </c>
      <c r="E104" s="95" t="s">
        <v>106</v>
      </c>
      <c r="F104" s="95"/>
      <c r="G104" s="100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19.5" customHeight="1" outlineLevel="6" thickBot="1">
      <c r="A105" s="96" t="s">
        <v>158</v>
      </c>
      <c r="B105" s="92">
        <v>951</v>
      </c>
      <c r="C105" s="93" t="s">
        <v>70</v>
      </c>
      <c r="D105" s="93" t="s">
        <v>159</v>
      </c>
      <c r="E105" s="93" t="s">
        <v>5</v>
      </c>
      <c r="F105" s="93"/>
      <c r="G105" s="16">
        <f>G106</f>
        <v>225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70" t="e">
        <f>#REF!+X106</f>
        <v>#REF!</v>
      </c>
      <c r="Y105" s="59" t="e">
        <f aca="true" t="shared" si="20" ref="Y105:Y115">X105/G105*100</f>
        <v>#REF!</v>
      </c>
    </row>
    <row r="106" spans="1:25" ht="16.5" customHeight="1" outlineLevel="4" thickBot="1">
      <c r="A106" s="5" t="s">
        <v>118</v>
      </c>
      <c r="B106" s="21">
        <v>951</v>
      </c>
      <c r="C106" s="6" t="s">
        <v>70</v>
      </c>
      <c r="D106" s="6" t="s">
        <v>159</v>
      </c>
      <c r="E106" s="6" t="s">
        <v>346</v>
      </c>
      <c r="F106" s="6"/>
      <c r="G106" s="7">
        <v>225</v>
      </c>
      <c r="H106" s="34">
        <f aca="true" t="shared" si="21" ref="H106:W106">H112</f>
        <v>0</v>
      </c>
      <c r="I106" s="34">
        <f t="shared" si="21"/>
        <v>0</v>
      </c>
      <c r="J106" s="34">
        <f t="shared" si="21"/>
        <v>0</v>
      </c>
      <c r="K106" s="34">
        <f t="shared" si="21"/>
        <v>0</v>
      </c>
      <c r="L106" s="34">
        <f t="shared" si="21"/>
        <v>0</v>
      </c>
      <c r="M106" s="34">
        <f t="shared" si="21"/>
        <v>0</v>
      </c>
      <c r="N106" s="34">
        <f t="shared" si="21"/>
        <v>0</v>
      </c>
      <c r="O106" s="34">
        <f t="shared" si="21"/>
        <v>0</v>
      </c>
      <c r="P106" s="34">
        <f t="shared" si="21"/>
        <v>0</v>
      </c>
      <c r="Q106" s="34">
        <f t="shared" si="21"/>
        <v>0</v>
      </c>
      <c r="R106" s="34">
        <f t="shared" si="21"/>
        <v>0</v>
      </c>
      <c r="S106" s="34">
        <f t="shared" si="21"/>
        <v>0</v>
      </c>
      <c r="T106" s="34">
        <f t="shared" si="21"/>
        <v>0</v>
      </c>
      <c r="U106" s="34">
        <f t="shared" si="21"/>
        <v>0</v>
      </c>
      <c r="V106" s="34">
        <f t="shared" si="21"/>
        <v>0</v>
      </c>
      <c r="W106" s="34">
        <f t="shared" si="21"/>
        <v>0</v>
      </c>
      <c r="X106" s="64">
        <f>X112</f>
        <v>1067.9833</v>
      </c>
      <c r="Y106" s="59">
        <f t="shared" si="20"/>
        <v>474.6592444444444</v>
      </c>
    </row>
    <row r="107" spans="1:25" ht="48" customHeight="1" outlineLevel="4" thickBot="1">
      <c r="A107" s="96" t="s">
        <v>291</v>
      </c>
      <c r="B107" s="92">
        <v>951</v>
      </c>
      <c r="C107" s="93" t="s">
        <v>70</v>
      </c>
      <c r="D107" s="93" t="s">
        <v>292</v>
      </c>
      <c r="E107" s="93" t="s">
        <v>5</v>
      </c>
      <c r="F107" s="93"/>
      <c r="G107" s="16">
        <f>G108+G110</f>
        <v>3886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5" t="s">
        <v>107</v>
      </c>
      <c r="B108" s="21">
        <v>951</v>
      </c>
      <c r="C108" s="6" t="s">
        <v>70</v>
      </c>
      <c r="D108" s="6" t="s">
        <v>292</v>
      </c>
      <c r="E108" s="6" t="s">
        <v>101</v>
      </c>
      <c r="F108" s="6"/>
      <c r="G108" s="7">
        <f>G109</f>
        <v>3882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15.75" customHeight="1" outlineLevel="4" thickBot="1">
      <c r="A109" s="90" t="s">
        <v>109</v>
      </c>
      <c r="B109" s="94">
        <v>951</v>
      </c>
      <c r="C109" s="95" t="s">
        <v>70</v>
      </c>
      <c r="D109" s="95" t="s">
        <v>292</v>
      </c>
      <c r="E109" s="95" t="s">
        <v>103</v>
      </c>
      <c r="F109" s="95"/>
      <c r="G109" s="100">
        <v>3882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1"/>
      <c r="Y109" s="59"/>
    </row>
    <row r="110" spans="1:25" ht="15.75" customHeight="1" outlineLevel="4" thickBot="1">
      <c r="A110" s="5" t="s">
        <v>110</v>
      </c>
      <c r="B110" s="21">
        <v>951</v>
      </c>
      <c r="C110" s="6" t="s">
        <v>70</v>
      </c>
      <c r="D110" s="6" t="s">
        <v>292</v>
      </c>
      <c r="E110" s="6" t="s">
        <v>104</v>
      </c>
      <c r="F110" s="6"/>
      <c r="G110" s="7">
        <f>G111</f>
        <v>4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1"/>
      <c r="Y110" s="59"/>
    </row>
    <row r="111" spans="1:25" ht="15.75" customHeight="1" outlineLevel="4" thickBot="1">
      <c r="A111" s="90" t="s">
        <v>112</v>
      </c>
      <c r="B111" s="94">
        <v>951</v>
      </c>
      <c r="C111" s="95" t="s">
        <v>70</v>
      </c>
      <c r="D111" s="95" t="s">
        <v>292</v>
      </c>
      <c r="E111" s="95" t="s">
        <v>106</v>
      </c>
      <c r="F111" s="95"/>
      <c r="G111" s="100">
        <v>4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32.25" outlineLevel="5" thickBot="1">
      <c r="A112" s="96" t="s">
        <v>160</v>
      </c>
      <c r="B112" s="92">
        <v>951</v>
      </c>
      <c r="C112" s="93" t="s">
        <v>70</v>
      </c>
      <c r="D112" s="93" t="s">
        <v>161</v>
      </c>
      <c r="E112" s="93" t="s">
        <v>5</v>
      </c>
      <c r="F112" s="93"/>
      <c r="G112" s="16">
        <f>G113+G116+G119</f>
        <v>22744.34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1067.9833</v>
      </c>
      <c r="Y112" s="59">
        <f t="shared" si="20"/>
        <v>4.6956003119897085</v>
      </c>
    </row>
    <row r="113" spans="1:25" ht="18.75" customHeight="1" outlineLevel="6" thickBot="1">
      <c r="A113" s="5" t="s">
        <v>120</v>
      </c>
      <c r="B113" s="21">
        <v>951</v>
      </c>
      <c r="C113" s="6" t="s">
        <v>70</v>
      </c>
      <c r="D113" s="6" t="s">
        <v>161</v>
      </c>
      <c r="E113" s="6" t="s">
        <v>119</v>
      </c>
      <c r="F113" s="6"/>
      <c r="G113" s="7">
        <f>G114+G115</f>
        <v>14011.79</v>
      </c>
      <c r="H113" s="32">
        <f aca="true" t="shared" si="22" ref="H113:X114">H114</f>
        <v>0</v>
      </c>
      <c r="I113" s="32">
        <f t="shared" si="22"/>
        <v>0</v>
      </c>
      <c r="J113" s="32">
        <f t="shared" si="22"/>
        <v>0</v>
      </c>
      <c r="K113" s="32">
        <f t="shared" si="22"/>
        <v>0</v>
      </c>
      <c r="L113" s="32">
        <f t="shared" si="22"/>
        <v>0</v>
      </c>
      <c r="M113" s="32">
        <f t="shared" si="22"/>
        <v>0</v>
      </c>
      <c r="N113" s="32">
        <f t="shared" si="22"/>
        <v>0</v>
      </c>
      <c r="O113" s="32">
        <f t="shared" si="22"/>
        <v>0</v>
      </c>
      <c r="P113" s="32">
        <f t="shared" si="22"/>
        <v>0</v>
      </c>
      <c r="Q113" s="32">
        <f t="shared" si="22"/>
        <v>0</v>
      </c>
      <c r="R113" s="32">
        <f t="shared" si="22"/>
        <v>0</v>
      </c>
      <c r="S113" s="32">
        <f t="shared" si="22"/>
        <v>0</v>
      </c>
      <c r="T113" s="32">
        <f t="shared" si="22"/>
        <v>0</v>
      </c>
      <c r="U113" s="32">
        <f t="shared" si="22"/>
        <v>0</v>
      </c>
      <c r="V113" s="32">
        <f t="shared" si="22"/>
        <v>0</v>
      </c>
      <c r="W113" s="32">
        <f t="shared" si="22"/>
        <v>0</v>
      </c>
      <c r="X113" s="67">
        <f>X114</f>
        <v>16240.50148</v>
      </c>
      <c r="Y113" s="59">
        <f t="shared" si="20"/>
        <v>115.9059726130637</v>
      </c>
    </row>
    <row r="114" spans="1:25" ht="16.5" outlineLevel="6" thickBot="1">
      <c r="A114" s="90" t="s">
        <v>99</v>
      </c>
      <c r="B114" s="94">
        <v>951</v>
      </c>
      <c r="C114" s="95" t="s">
        <v>70</v>
      </c>
      <c r="D114" s="95" t="s">
        <v>161</v>
      </c>
      <c r="E114" s="95" t="s">
        <v>121</v>
      </c>
      <c r="F114" s="95"/>
      <c r="G114" s="100">
        <v>14001.79</v>
      </c>
      <c r="H114" s="35">
        <f t="shared" si="22"/>
        <v>0</v>
      </c>
      <c r="I114" s="35">
        <f t="shared" si="22"/>
        <v>0</v>
      </c>
      <c r="J114" s="35">
        <f t="shared" si="22"/>
        <v>0</v>
      </c>
      <c r="K114" s="35">
        <f t="shared" si="22"/>
        <v>0</v>
      </c>
      <c r="L114" s="35">
        <f t="shared" si="22"/>
        <v>0</v>
      </c>
      <c r="M114" s="35">
        <f t="shared" si="22"/>
        <v>0</v>
      </c>
      <c r="N114" s="35">
        <f t="shared" si="22"/>
        <v>0</v>
      </c>
      <c r="O114" s="35">
        <f t="shared" si="22"/>
        <v>0</v>
      </c>
      <c r="P114" s="35">
        <f t="shared" si="22"/>
        <v>0</v>
      </c>
      <c r="Q114" s="35">
        <f t="shared" si="22"/>
        <v>0</v>
      </c>
      <c r="R114" s="35">
        <f t="shared" si="22"/>
        <v>0</v>
      </c>
      <c r="S114" s="35">
        <f t="shared" si="22"/>
        <v>0</v>
      </c>
      <c r="T114" s="35">
        <f t="shared" si="22"/>
        <v>0</v>
      </c>
      <c r="U114" s="35">
        <f t="shared" si="22"/>
        <v>0</v>
      </c>
      <c r="V114" s="35">
        <f t="shared" si="22"/>
        <v>0</v>
      </c>
      <c r="W114" s="35">
        <f t="shared" si="22"/>
        <v>0</v>
      </c>
      <c r="X114" s="71">
        <f t="shared" si="22"/>
        <v>16240.50148</v>
      </c>
      <c r="Y114" s="59">
        <f t="shared" si="20"/>
        <v>115.9887520095645</v>
      </c>
    </row>
    <row r="115" spans="1:25" ht="32.25" outlineLevel="6" thickBot="1">
      <c r="A115" s="90" t="s">
        <v>100</v>
      </c>
      <c r="B115" s="94">
        <v>951</v>
      </c>
      <c r="C115" s="95" t="s">
        <v>70</v>
      </c>
      <c r="D115" s="95" t="s">
        <v>161</v>
      </c>
      <c r="E115" s="95" t="s">
        <v>122</v>
      </c>
      <c r="F115" s="95"/>
      <c r="G115" s="100">
        <v>10</v>
      </c>
      <c r="H115" s="27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45"/>
      <c r="X115" s="65">
        <v>16240.50148</v>
      </c>
      <c r="Y115" s="59">
        <f t="shared" si="20"/>
        <v>162405.0148</v>
      </c>
    </row>
    <row r="116" spans="1:25" ht="32.25" outlineLevel="6" thickBot="1">
      <c r="A116" s="5" t="s">
        <v>107</v>
      </c>
      <c r="B116" s="21">
        <v>951</v>
      </c>
      <c r="C116" s="6" t="s">
        <v>70</v>
      </c>
      <c r="D116" s="6" t="s">
        <v>161</v>
      </c>
      <c r="E116" s="6" t="s">
        <v>101</v>
      </c>
      <c r="F116" s="6"/>
      <c r="G116" s="7">
        <f>G117+G118</f>
        <v>8519.75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0" t="s">
        <v>108</v>
      </c>
      <c r="B117" s="94">
        <v>951</v>
      </c>
      <c r="C117" s="95" t="s">
        <v>70</v>
      </c>
      <c r="D117" s="95" t="s">
        <v>161</v>
      </c>
      <c r="E117" s="95" t="s">
        <v>102</v>
      </c>
      <c r="F117" s="95"/>
      <c r="G117" s="100">
        <v>0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90" t="s">
        <v>109</v>
      </c>
      <c r="B118" s="94">
        <v>951</v>
      </c>
      <c r="C118" s="95" t="s">
        <v>70</v>
      </c>
      <c r="D118" s="95" t="s">
        <v>161</v>
      </c>
      <c r="E118" s="95" t="s">
        <v>103</v>
      </c>
      <c r="F118" s="95"/>
      <c r="G118" s="100">
        <v>8519.75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5" t="s">
        <v>110</v>
      </c>
      <c r="B119" s="21">
        <v>951</v>
      </c>
      <c r="C119" s="6" t="s">
        <v>70</v>
      </c>
      <c r="D119" s="6" t="s">
        <v>161</v>
      </c>
      <c r="E119" s="6" t="s">
        <v>104</v>
      </c>
      <c r="F119" s="6"/>
      <c r="G119" s="7">
        <f>G120+G121</f>
        <v>212.8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111</v>
      </c>
      <c r="B120" s="94">
        <v>951</v>
      </c>
      <c r="C120" s="95" t="s">
        <v>70</v>
      </c>
      <c r="D120" s="95" t="s">
        <v>161</v>
      </c>
      <c r="E120" s="95" t="s">
        <v>105</v>
      </c>
      <c r="F120" s="95"/>
      <c r="G120" s="100">
        <v>169.6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16.5" outlineLevel="6" thickBot="1">
      <c r="A121" s="90" t="s">
        <v>112</v>
      </c>
      <c r="B121" s="94">
        <v>951</v>
      </c>
      <c r="C121" s="95" t="s">
        <v>70</v>
      </c>
      <c r="D121" s="95" t="s">
        <v>161</v>
      </c>
      <c r="E121" s="95" t="s">
        <v>106</v>
      </c>
      <c r="F121" s="95"/>
      <c r="G121" s="100">
        <v>43.2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116" t="s">
        <v>162</v>
      </c>
      <c r="B122" s="92">
        <v>951</v>
      </c>
      <c r="C122" s="93" t="s">
        <v>70</v>
      </c>
      <c r="D122" s="93" t="s">
        <v>163</v>
      </c>
      <c r="E122" s="93" t="s">
        <v>5</v>
      </c>
      <c r="F122" s="93"/>
      <c r="G122" s="16">
        <f>G123+G126</f>
        <v>1003.4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5" t="s">
        <v>98</v>
      </c>
      <c r="B123" s="21">
        <v>951</v>
      </c>
      <c r="C123" s="6" t="s">
        <v>70</v>
      </c>
      <c r="D123" s="6" t="s">
        <v>163</v>
      </c>
      <c r="E123" s="6" t="s">
        <v>95</v>
      </c>
      <c r="F123" s="6"/>
      <c r="G123" s="7">
        <f>G124+G125</f>
        <v>848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16.5" outlineLevel="6" thickBot="1">
      <c r="A124" s="90" t="s">
        <v>99</v>
      </c>
      <c r="B124" s="94">
        <v>951</v>
      </c>
      <c r="C124" s="95" t="s">
        <v>70</v>
      </c>
      <c r="D124" s="95" t="s">
        <v>163</v>
      </c>
      <c r="E124" s="95" t="s">
        <v>96</v>
      </c>
      <c r="F124" s="95"/>
      <c r="G124" s="100">
        <v>846.8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90" t="s">
        <v>100</v>
      </c>
      <c r="B125" s="94">
        <v>951</v>
      </c>
      <c r="C125" s="95" t="s">
        <v>70</v>
      </c>
      <c r="D125" s="95" t="s">
        <v>163</v>
      </c>
      <c r="E125" s="95" t="s">
        <v>97</v>
      </c>
      <c r="F125" s="95"/>
      <c r="G125" s="100">
        <v>1.2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5" t="s">
        <v>107</v>
      </c>
      <c r="B126" s="21">
        <v>951</v>
      </c>
      <c r="C126" s="6" t="s">
        <v>70</v>
      </c>
      <c r="D126" s="6" t="s">
        <v>163</v>
      </c>
      <c r="E126" s="6" t="s">
        <v>101</v>
      </c>
      <c r="F126" s="6"/>
      <c r="G126" s="7">
        <f>G127+G128</f>
        <v>155.4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108</v>
      </c>
      <c r="B127" s="94">
        <v>951</v>
      </c>
      <c r="C127" s="95" t="s">
        <v>70</v>
      </c>
      <c r="D127" s="95" t="s">
        <v>163</v>
      </c>
      <c r="E127" s="95" t="s">
        <v>102</v>
      </c>
      <c r="F127" s="95"/>
      <c r="G127" s="100">
        <v>0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109</v>
      </c>
      <c r="B128" s="94">
        <v>951</v>
      </c>
      <c r="C128" s="95" t="s">
        <v>70</v>
      </c>
      <c r="D128" s="95" t="s">
        <v>163</v>
      </c>
      <c r="E128" s="95" t="s">
        <v>103</v>
      </c>
      <c r="F128" s="95"/>
      <c r="G128" s="100">
        <v>155.4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4.5" customHeight="1" outlineLevel="6" thickBot="1">
      <c r="A129" s="116" t="s">
        <v>164</v>
      </c>
      <c r="B129" s="92">
        <v>951</v>
      </c>
      <c r="C129" s="93" t="s">
        <v>70</v>
      </c>
      <c r="D129" s="93" t="s">
        <v>165</v>
      </c>
      <c r="E129" s="93" t="s">
        <v>5</v>
      </c>
      <c r="F129" s="93"/>
      <c r="G129" s="16">
        <f>G130+G133</f>
        <v>538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5" t="s">
        <v>98</v>
      </c>
      <c r="B130" s="21">
        <v>951</v>
      </c>
      <c r="C130" s="6" t="s">
        <v>70</v>
      </c>
      <c r="D130" s="6" t="s">
        <v>165</v>
      </c>
      <c r="E130" s="6" t="s">
        <v>95</v>
      </c>
      <c r="F130" s="6"/>
      <c r="G130" s="7">
        <f>G131+G132</f>
        <v>456.9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16.5" outlineLevel="6" thickBot="1">
      <c r="A131" s="90" t="s">
        <v>99</v>
      </c>
      <c r="B131" s="94">
        <v>951</v>
      </c>
      <c r="C131" s="95" t="s">
        <v>70</v>
      </c>
      <c r="D131" s="95" t="s">
        <v>165</v>
      </c>
      <c r="E131" s="95" t="s">
        <v>96</v>
      </c>
      <c r="F131" s="95"/>
      <c r="G131" s="100">
        <v>456.5</v>
      </c>
      <c r="H131" s="32">
        <f aca="true" t="shared" si="23" ref="H131:W131">H132</f>
        <v>0</v>
      </c>
      <c r="I131" s="32">
        <f t="shared" si="23"/>
        <v>0</v>
      </c>
      <c r="J131" s="32">
        <f t="shared" si="23"/>
        <v>0</v>
      </c>
      <c r="K131" s="32">
        <f t="shared" si="23"/>
        <v>0</v>
      </c>
      <c r="L131" s="32">
        <f t="shared" si="23"/>
        <v>0</v>
      </c>
      <c r="M131" s="32">
        <f t="shared" si="23"/>
        <v>0</v>
      </c>
      <c r="N131" s="32">
        <f t="shared" si="23"/>
        <v>0</v>
      </c>
      <c r="O131" s="32">
        <f t="shared" si="23"/>
        <v>0</v>
      </c>
      <c r="P131" s="32">
        <f t="shared" si="23"/>
        <v>0</v>
      </c>
      <c r="Q131" s="32">
        <f t="shared" si="23"/>
        <v>0</v>
      </c>
      <c r="R131" s="32">
        <f t="shared" si="23"/>
        <v>0</v>
      </c>
      <c r="S131" s="32">
        <f t="shared" si="23"/>
        <v>0</v>
      </c>
      <c r="T131" s="32">
        <f t="shared" si="23"/>
        <v>0</v>
      </c>
      <c r="U131" s="32">
        <f t="shared" si="23"/>
        <v>0</v>
      </c>
      <c r="V131" s="32">
        <f t="shared" si="23"/>
        <v>0</v>
      </c>
      <c r="W131" s="32">
        <f t="shared" si="23"/>
        <v>0</v>
      </c>
      <c r="X131" s="67">
        <f>X132</f>
        <v>332.248</v>
      </c>
      <c r="Y131" s="59">
        <f>X131/G131*100</f>
        <v>72.78159912376779</v>
      </c>
    </row>
    <row r="132" spans="1:25" ht="32.25" outlineLevel="6" thickBot="1">
      <c r="A132" s="90" t="s">
        <v>100</v>
      </c>
      <c r="B132" s="94">
        <v>951</v>
      </c>
      <c r="C132" s="95" t="s">
        <v>70</v>
      </c>
      <c r="D132" s="95" t="s">
        <v>165</v>
      </c>
      <c r="E132" s="95" t="s">
        <v>97</v>
      </c>
      <c r="F132" s="95"/>
      <c r="G132" s="100">
        <v>0.4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>
        <f>X132/G132*100</f>
        <v>83061.99999999999</v>
      </c>
    </row>
    <row r="133" spans="1:25" ht="32.25" outlineLevel="6" thickBot="1">
      <c r="A133" s="5" t="s">
        <v>107</v>
      </c>
      <c r="B133" s="21">
        <v>951</v>
      </c>
      <c r="C133" s="6" t="s">
        <v>70</v>
      </c>
      <c r="D133" s="6" t="s">
        <v>165</v>
      </c>
      <c r="E133" s="6" t="s">
        <v>101</v>
      </c>
      <c r="F133" s="6"/>
      <c r="G133" s="7">
        <f>G134+G135</f>
        <v>81.1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90" t="s">
        <v>108</v>
      </c>
      <c r="B134" s="94">
        <v>951</v>
      </c>
      <c r="C134" s="95" t="s">
        <v>70</v>
      </c>
      <c r="D134" s="95" t="s">
        <v>165</v>
      </c>
      <c r="E134" s="95" t="s">
        <v>102</v>
      </c>
      <c r="F134" s="95"/>
      <c r="G134" s="100">
        <v>0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32.25" outlineLevel="6" thickBot="1">
      <c r="A135" s="90" t="s">
        <v>109</v>
      </c>
      <c r="B135" s="94">
        <v>951</v>
      </c>
      <c r="C135" s="95" t="s">
        <v>70</v>
      </c>
      <c r="D135" s="95" t="s">
        <v>165</v>
      </c>
      <c r="E135" s="95" t="s">
        <v>103</v>
      </c>
      <c r="F135" s="95"/>
      <c r="G135" s="100">
        <v>81.1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4.5" customHeight="1" outlineLevel="6" thickBot="1">
      <c r="A136" s="116" t="s">
        <v>166</v>
      </c>
      <c r="B136" s="92">
        <v>951</v>
      </c>
      <c r="C136" s="93" t="s">
        <v>70</v>
      </c>
      <c r="D136" s="93" t="s">
        <v>167</v>
      </c>
      <c r="E136" s="93" t="s">
        <v>5</v>
      </c>
      <c r="F136" s="93"/>
      <c r="G136" s="16">
        <f>G137+G139</f>
        <v>652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167</v>
      </c>
      <c r="E137" s="6" t="s">
        <v>95</v>
      </c>
      <c r="F137" s="6"/>
      <c r="G137" s="7">
        <f>G138</f>
        <v>619.4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167</v>
      </c>
      <c r="E138" s="95" t="s">
        <v>96</v>
      </c>
      <c r="F138" s="117"/>
      <c r="G138" s="100">
        <v>619.4</v>
      </c>
      <c r="H138" s="32">
        <f aca="true" t="shared" si="24" ref="H138:W138">H139</f>
        <v>0</v>
      </c>
      <c r="I138" s="32">
        <f t="shared" si="24"/>
        <v>0</v>
      </c>
      <c r="J138" s="32">
        <f t="shared" si="24"/>
        <v>0</v>
      </c>
      <c r="K138" s="32">
        <f t="shared" si="24"/>
        <v>0</v>
      </c>
      <c r="L138" s="32">
        <f t="shared" si="24"/>
        <v>0</v>
      </c>
      <c r="M138" s="32">
        <f t="shared" si="24"/>
        <v>0</v>
      </c>
      <c r="N138" s="32">
        <f t="shared" si="24"/>
        <v>0</v>
      </c>
      <c r="O138" s="32">
        <f t="shared" si="24"/>
        <v>0</v>
      </c>
      <c r="P138" s="32">
        <f t="shared" si="24"/>
        <v>0</v>
      </c>
      <c r="Q138" s="32">
        <f t="shared" si="24"/>
        <v>0</v>
      </c>
      <c r="R138" s="32">
        <f t="shared" si="24"/>
        <v>0</v>
      </c>
      <c r="S138" s="32">
        <f t="shared" si="24"/>
        <v>0</v>
      </c>
      <c r="T138" s="32">
        <f t="shared" si="24"/>
        <v>0</v>
      </c>
      <c r="U138" s="32">
        <f t="shared" si="24"/>
        <v>0</v>
      </c>
      <c r="V138" s="32">
        <f t="shared" si="24"/>
        <v>0</v>
      </c>
      <c r="W138" s="32">
        <f t="shared" si="24"/>
        <v>0</v>
      </c>
      <c r="X138" s="67">
        <f>X139</f>
        <v>330.176</v>
      </c>
      <c r="Y138" s="59">
        <f>X138/G138*100</f>
        <v>53.30577978689054</v>
      </c>
    </row>
    <row r="139" spans="1:25" ht="32.25" outlineLevel="6" thickBot="1">
      <c r="A139" s="5" t="s">
        <v>107</v>
      </c>
      <c r="B139" s="21">
        <v>951</v>
      </c>
      <c r="C139" s="6" t="s">
        <v>70</v>
      </c>
      <c r="D139" s="6" t="s">
        <v>167</v>
      </c>
      <c r="E139" s="6" t="s">
        <v>101</v>
      </c>
      <c r="F139" s="118"/>
      <c r="G139" s="7">
        <f>G140+G141</f>
        <v>32.6</v>
      </c>
      <c r="H139" s="2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45"/>
      <c r="X139" s="65">
        <v>330.176</v>
      </c>
      <c r="Y139" s="59">
        <f>X139/G139*100</f>
        <v>1012.8098159509202</v>
      </c>
    </row>
    <row r="140" spans="1:25" ht="32.25" outlineLevel="6" thickBot="1">
      <c r="A140" s="90" t="s">
        <v>108</v>
      </c>
      <c r="B140" s="94">
        <v>951</v>
      </c>
      <c r="C140" s="95" t="s">
        <v>70</v>
      </c>
      <c r="D140" s="95" t="s">
        <v>167</v>
      </c>
      <c r="E140" s="95" t="s">
        <v>102</v>
      </c>
      <c r="F140" s="117"/>
      <c r="G140" s="100">
        <v>0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167</v>
      </c>
      <c r="E141" s="95" t="s">
        <v>103</v>
      </c>
      <c r="F141" s="117"/>
      <c r="G141" s="100">
        <v>32.6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18.75" customHeight="1" outlineLevel="6" thickBot="1">
      <c r="A142" s="13" t="s">
        <v>168</v>
      </c>
      <c r="B142" s="19">
        <v>951</v>
      </c>
      <c r="C142" s="11" t="s">
        <v>70</v>
      </c>
      <c r="D142" s="11" t="s">
        <v>6</v>
      </c>
      <c r="E142" s="11" t="s">
        <v>5</v>
      </c>
      <c r="F142" s="11"/>
      <c r="G142" s="12">
        <f>G150+G157+G143</f>
        <v>366.15999999999997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48" outlineLevel="6" thickBot="1">
      <c r="A143" s="116" t="s">
        <v>348</v>
      </c>
      <c r="B143" s="92">
        <v>951</v>
      </c>
      <c r="C143" s="109" t="s">
        <v>70</v>
      </c>
      <c r="D143" s="109" t="s">
        <v>293</v>
      </c>
      <c r="E143" s="109" t="s">
        <v>5</v>
      </c>
      <c r="F143" s="109"/>
      <c r="G143" s="125">
        <f>G144+G147</f>
        <v>158.5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6.75" customHeight="1" outlineLevel="6" thickBot="1">
      <c r="A144" s="5" t="s">
        <v>297</v>
      </c>
      <c r="B144" s="21">
        <v>951</v>
      </c>
      <c r="C144" s="6" t="s">
        <v>70</v>
      </c>
      <c r="D144" s="6" t="s">
        <v>294</v>
      </c>
      <c r="E144" s="6" t="s">
        <v>5</v>
      </c>
      <c r="F144" s="11"/>
      <c r="G144" s="7">
        <f>G145</f>
        <v>138.5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90" t="s">
        <v>107</v>
      </c>
      <c r="B145" s="94">
        <v>951</v>
      </c>
      <c r="C145" s="95" t="s">
        <v>70</v>
      </c>
      <c r="D145" s="95" t="s">
        <v>294</v>
      </c>
      <c r="E145" s="95" t="s">
        <v>101</v>
      </c>
      <c r="F145" s="11"/>
      <c r="G145" s="100">
        <f>G146</f>
        <v>138.5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90" t="s">
        <v>109</v>
      </c>
      <c r="B146" s="94">
        <v>951</v>
      </c>
      <c r="C146" s="95" t="s">
        <v>70</v>
      </c>
      <c r="D146" s="95" t="s">
        <v>294</v>
      </c>
      <c r="E146" s="95" t="s">
        <v>103</v>
      </c>
      <c r="F146" s="11"/>
      <c r="G146" s="100">
        <v>138.5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5.25" customHeight="1" outlineLevel="6" thickBot="1">
      <c r="A147" s="5" t="s">
        <v>296</v>
      </c>
      <c r="B147" s="21">
        <v>951</v>
      </c>
      <c r="C147" s="6" t="s">
        <v>70</v>
      </c>
      <c r="D147" s="6" t="s">
        <v>295</v>
      </c>
      <c r="E147" s="6" t="s">
        <v>5</v>
      </c>
      <c r="F147" s="11"/>
      <c r="G147" s="7">
        <f>G148</f>
        <v>20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107</v>
      </c>
      <c r="B148" s="94">
        <v>951</v>
      </c>
      <c r="C148" s="95" t="s">
        <v>70</v>
      </c>
      <c r="D148" s="95" t="s">
        <v>295</v>
      </c>
      <c r="E148" s="95" t="s">
        <v>101</v>
      </c>
      <c r="F148" s="11"/>
      <c r="G148" s="100">
        <f>G149</f>
        <v>20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295</v>
      </c>
      <c r="E149" s="95" t="s">
        <v>103</v>
      </c>
      <c r="F149" s="11"/>
      <c r="G149" s="100">
        <v>20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6.5" outlineLevel="6" thickBot="1">
      <c r="A150" s="96" t="s">
        <v>349</v>
      </c>
      <c r="B150" s="92">
        <v>951</v>
      </c>
      <c r="C150" s="93" t="s">
        <v>70</v>
      </c>
      <c r="D150" s="93" t="s">
        <v>42</v>
      </c>
      <c r="E150" s="93" t="s">
        <v>5</v>
      </c>
      <c r="F150" s="93"/>
      <c r="G150" s="16">
        <f>G151+G154</f>
        <v>107.66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169</v>
      </c>
      <c r="B151" s="21">
        <v>951</v>
      </c>
      <c r="C151" s="6" t="s">
        <v>70</v>
      </c>
      <c r="D151" s="6" t="s">
        <v>170</v>
      </c>
      <c r="E151" s="6" t="s">
        <v>5</v>
      </c>
      <c r="F151" s="6"/>
      <c r="G151" s="7">
        <f>G152</f>
        <v>67.66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0" t="s">
        <v>107</v>
      </c>
      <c r="B152" s="94">
        <v>951</v>
      </c>
      <c r="C152" s="95" t="s">
        <v>70</v>
      </c>
      <c r="D152" s="95" t="s">
        <v>170</v>
      </c>
      <c r="E152" s="95" t="s">
        <v>101</v>
      </c>
      <c r="F152" s="95"/>
      <c r="G152" s="100">
        <f>G153</f>
        <v>67.66</v>
      </c>
      <c r="H152" s="32">
        <f aca="true" t="shared" si="25" ref="H152:W152">H153</f>
        <v>0</v>
      </c>
      <c r="I152" s="32">
        <f t="shared" si="25"/>
        <v>0</v>
      </c>
      <c r="J152" s="32">
        <f t="shared" si="25"/>
        <v>0</v>
      </c>
      <c r="K152" s="32">
        <f t="shared" si="25"/>
        <v>0</v>
      </c>
      <c r="L152" s="32">
        <f t="shared" si="25"/>
        <v>0</v>
      </c>
      <c r="M152" s="32">
        <f t="shared" si="25"/>
        <v>0</v>
      </c>
      <c r="N152" s="32">
        <f t="shared" si="25"/>
        <v>0</v>
      </c>
      <c r="O152" s="32">
        <f t="shared" si="25"/>
        <v>0</v>
      </c>
      <c r="P152" s="32">
        <f t="shared" si="25"/>
        <v>0</v>
      </c>
      <c r="Q152" s="32">
        <f t="shared" si="25"/>
        <v>0</v>
      </c>
      <c r="R152" s="32">
        <f t="shared" si="25"/>
        <v>0</v>
      </c>
      <c r="S152" s="32">
        <f t="shared" si="25"/>
        <v>0</v>
      </c>
      <c r="T152" s="32">
        <f t="shared" si="25"/>
        <v>0</v>
      </c>
      <c r="U152" s="32">
        <f t="shared" si="25"/>
        <v>0</v>
      </c>
      <c r="V152" s="32">
        <f t="shared" si="25"/>
        <v>0</v>
      </c>
      <c r="W152" s="32">
        <f t="shared" si="25"/>
        <v>0</v>
      </c>
      <c r="X152" s="67">
        <f>X153</f>
        <v>409.75398</v>
      </c>
      <c r="Y152" s="59">
        <f>X152/G152*100</f>
        <v>605.6074194501922</v>
      </c>
    </row>
    <row r="153" spans="1:25" ht="32.25" outlineLevel="6" thickBot="1">
      <c r="A153" s="90" t="s">
        <v>109</v>
      </c>
      <c r="B153" s="94">
        <v>951</v>
      </c>
      <c r="C153" s="95" t="s">
        <v>70</v>
      </c>
      <c r="D153" s="95" t="s">
        <v>170</v>
      </c>
      <c r="E153" s="95" t="s">
        <v>103</v>
      </c>
      <c r="F153" s="95"/>
      <c r="G153" s="100">
        <v>67.66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409.75398</v>
      </c>
      <c r="Y153" s="59">
        <f>X153/G153*100</f>
        <v>605.6074194501922</v>
      </c>
    </row>
    <row r="154" spans="1:25" ht="32.25" outlineLevel="6" thickBot="1">
      <c r="A154" s="5" t="s">
        <v>171</v>
      </c>
      <c r="B154" s="21">
        <v>951</v>
      </c>
      <c r="C154" s="6" t="s">
        <v>70</v>
      </c>
      <c r="D154" s="6" t="s">
        <v>172</v>
      </c>
      <c r="E154" s="6" t="s">
        <v>5</v>
      </c>
      <c r="F154" s="6"/>
      <c r="G154" s="7">
        <f>G155</f>
        <v>40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107</v>
      </c>
      <c r="B155" s="94">
        <v>951</v>
      </c>
      <c r="C155" s="95" t="s">
        <v>70</v>
      </c>
      <c r="D155" s="95" t="s">
        <v>172</v>
      </c>
      <c r="E155" s="95" t="s">
        <v>101</v>
      </c>
      <c r="F155" s="95"/>
      <c r="G155" s="100">
        <f>G156</f>
        <v>40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90" t="s">
        <v>109</v>
      </c>
      <c r="B156" s="94">
        <v>951</v>
      </c>
      <c r="C156" s="95" t="s">
        <v>70</v>
      </c>
      <c r="D156" s="95" t="s">
        <v>172</v>
      </c>
      <c r="E156" s="95" t="s">
        <v>103</v>
      </c>
      <c r="F156" s="95"/>
      <c r="G156" s="100">
        <v>40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96" t="s">
        <v>350</v>
      </c>
      <c r="B157" s="92">
        <v>951</v>
      </c>
      <c r="C157" s="93" t="s">
        <v>70</v>
      </c>
      <c r="D157" s="93" t="s">
        <v>173</v>
      </c>
      <c r="E157" s="93" t="s">
        <v>5</v>
      </c>
      <c r="F157" s="93"/>
      <c r="G157" s="16">
        <f>G158</f>
        <v>100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48" outlineLevel="6" thickBot="1">
      <c r="A158" s="5" t="s">
        <v>174</v>
      </c>
      <c r="B158" s="21">
        <v>951</v>
      </c>
      <c r="C158" s="6" t="s">
        <v>70</v>
      </c>
      <c r="D158" s="6" t="s">
        <v>175</v>
      </c>
      <c r="E158" s="6" t="s">
        <v>5</v>
      </c>
      <c r="F158" s="6"/>
      <c r="G158" s="7">
        <f>G159</f>
        <v>100</v>
      </c>
      <c r="H158" s="40">
        <f aca="true" t="shared" si="26" ref="H158:X160">H159</f>
        <v>0</v>
      </c>
      <c r="I158" s="40">
        <f t="shared" si="26"/>
        <v>0</v>
      </c>
      <c r="J158" s="40">
        <f t="shared" si="26"/>
        <v>0</v>
      </c>
      <c r="K158" s="40">
        <f t="shared" si="26"/>
        <v>0</v>
      </c>
      <c r="L158" s="40">
        <f t="shared" si="26"/>
        <v>0</v>
      </c>
      <c r="M158" s="40">
        <f t="shared" si="26"/>
        <v>0</v>
      </c>
      <c r="N158" s="40">
        <f t="shared" si="26"/>
        <v>0</v>
      </c>
      <c r="O158" s="40">
        <f t="shared" si="26"/>
        <v>0</v>
      </c>
      <c r="P158" s="40">
        <f t="shared" si="26"/>
        <v>0</v>
      </c>
      <c r="Q158" s="40">
        <f t="shared" si="26"/>
        <v>0</v>
      </c>
      <c r="R158" s="40">
        <f t="shared" si="26"/>
        <v>0</v>
      </c>
      <c r="S158" s="40">
        <f t="shared" si="26"/>
        <v>0</v>
      </c>
      <c r="T158" s="40">
        <f t="shared" si="26"/>
        <v>0</v>
      </c>
      <c r="U158" s="40">
        <f t="shared" si="26"/>
        <v>0</v>
      </c>
      <c r="V158" s="40">
        <f t="shared" si="26"/>
        <v>0</v>
      </c>
      <c r="W158" s="40">
        <f t="shared" si="26"/>
        <v>0</v>
      </c>
      <c r="X158" s="72">
        <f t="shared" si="26"/>
        <v>1027.32</v>
      </c>
      <c r="Y158" s="59">
        <f aca="true" t="shared" si="27" ref="Y158:Y166">X158/G158*100</f>
        <v>1027.32</v>
      </c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175</v>
      </c>
      <c r="E159" s="95" t="s">
        <v>101</v>
      </c>
      <c r="F159" s="95"/>
      <c r="G159" s="100">
        <f>G160</f>
        <v>100</v>
      </c>
      <c r="H159" s="32">
        <f t="shared" si="26"/>
        <v>0</v>
      </c>
      <c r="I159" s="32">
        <f t="shared" si="26"/>
        <v>0</v>
      </c>
      <c r="J159" s="32">
        <f t="shared" si="26"/>
        <v>0</v>
      </c>
      <c r="K159" s="32">
        <f t="shared" si="26"/>
        <v>0</v>
      </c>
      <c r="L159" s="32">
        <f t="shared" si="26"/>
        <v>0</v>
      </c>
      <c r="M159" s="32">
        <f t="shared" si="26"/>
        <v>0</v>
      </c>
      <c r="N159" s="32">
        <f t="shared" si="26"/>
        <v>0</v>
      </c>
      <c r="O159" s="32">
        <f t="shared" si="26"/>
        <v>0</v>
      </c>
      <c r="P159" s="32">
        <f t="shared" si="26"/>
        <v>0</v>
      </c>
      <c r="Q159" s="32">
        <f t="shared" si="26"/>
        <v>0</v>
      </c>
      <c r="R159" s="32">
        <f t="shared" si="26"/>
        <v>0</v>
      </c>
      <c r="S159" s="32">
        <f t="shared" si="26"/>
        <v>0</v>
      </c>
      <c r="T159" s="32">
        <f t="shared" si="26"/>
        <v>0</v>
      </c>
      <c r="U159" s="32">
        <f t="shared" si="26"/>
        <v>0</v>
      </c>
      <c r="V159" s="32">
        <f t="shared" si="26"/>
        <v>0</v>
      </c>
      <c r="W159" s="32">
        <f t="shared" si="26"/>
        <v>0</v>
      </c>
      <c r="X159" s="67">
        <f t="shared" si="26"/>
        <v>1027.32</v>
      </c>
      <c r="Y159" s="59">
        <f t="shared" si="27"/>
        <v>1027.32</v>
      </c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175</v>
      </c>
      <c r="E160" s="95" t="s">
        <v>103</v>
      </c>
      <c r="F160" s="95"/>
      <c r="G160" s="100">
        <v>100</v>
      </c>
      <c r="H160" s="34">
        <f t="shared" si="26"/>
        <v>0</v>
      </c>
      <c r="I160" s="34">
        <f t="shared" si="26"/>
        <v>0</v>
      </c>
      <c r="J160" s="34">
        <f t="shared" si="26"/>
        <v>0</v>
      </c>
      <c r="K160" s="34">
        <f t="shared" si="26"/>
        <v>0</v>
      </c>
      <c r="L160" s="34">
        <f t="shared" si="26"/>
        <v>0</v>
      </c>
      <c r="M160" s="34">
        <f t="shared" si="26"/>
        <v>0</v>
      </c>
      <c r="N160" s="34">
        <f t="shared" si="26"/>
        <v>0</v>
      </c>
      <c r="O160" s="34">
        <f t="shared" si="26"/>
        <v>0</v>
      </c>
      <c r="P160" s="34">
        <f t="shared" si="26"/>
        <v>0</v>
      </c>
      <c r="Q160" s="34">
        <f t="shared" si="26"/>
        <v>0</v>
      </c>
      <c r="R160" s="34">
        <f t="shared" si="26"/>
        <v>0</v>
      </c>
      <c r="S160" s="34">
        <f t="shared" si="26"/>
        <v>0</v>
      </c>
      <c r="T160" s="34">
        <f t="shared" si="26"/>
        <v>0</v>
      </c>
      <c r="U160" s="34">
        <f t="shared" si="26"/>
        <v>0</v>
      </c>
      <c r="V160" s="34">
        <f t="shared" si="26"/>
        <v>0</v>
      </c>
      <c r="W160" s="34">
        <f t="shared" si="26"/>
        <v>0</v>
      </c>
      <c r="X160" s="68">
        <f t="shared" si="26"/>
        <v>1027.32</v>
      </c>
      <c r="Y160" s="59">
        <f t="shared" si="27"/>
        <v>1027.32</v>
      </c>
    </row>
    <row r="161" spans="1:25" ht="16.5" outlineLevel="6" thickBot="1">
      <c r="A161" s="119" t="s">
        <v>176</v>
      </c>
      <c r="B161" s="133">
        <v>951</v>
      </c>
      <c r="C161" s="39" t="s">
        <v>177</v>
      </c>
      <c r="D161" s="39" t="s">
        <v>6</v>
      </c>
      <c r="E161" s="39" t="s">
        <v>5</v>
      </c>
      <c r="F161" s="120"/>
      <c r="G161" s="121">
        <f>G162</f>
        <v>1502.4</v>
      </c>
      <c r="H161" s="2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45"/>
      <c r="X161" s="65">
        <v>1027.32</v>
      </c>
      <c r="Y161" s="59">
        <f t="shared" si="27"/>
        <v>68.37859424920127</v>
      </c>
    </row>
    <row r="162" spans="1:25" ht="18" customHeight="1" outlineLevel="6" thickBot="1">
      <c r="A162" s="30" t="s">
        <v>85</v>
      </c>
      <c r="B162" s="19">
        <v>951</v>
      </c>
      <c r="C162" s="9" t="s">
        <v>86</v>
      </c>
      <c r="D162" s="9" t="s">
        <v>6</v>
      </c>
      <c r="E162" s="9" t="s">
        <v>5</v>
      </c>
      <c r="F162" s="122" t="s">
        <v>5</v>
      </c>
      <c r="G162" s="31">
        <f>G163</f>
        <v>1502.4</v>
      </c>
      <c r="H162" s="29" t="e">
        <f>H163+#REF!</f>
        <v>#REF!</v>
      </c>
      <c r="I162" s="29" t="e">
        <f>I163+#REF!</f>
        <v>#REF!</v>
      </c>
      <c r="J162" s="29" t="e">
        <f>J163+#REF!</f>
        <v>#REF!</v>
      </c>
      <c r="K162" s="29" t="e">
        <f>K163+#REF!</f>
        <v>#REF!</v>
      </c>
      <c r="L162" s="29" t="e">
        <f>L163+#REF!</f>
        <v>#REF!</v>
      </c>
      <c r="M162" s="29" t="e">
        <f>M163+#REF!</f>
        <v>#REF!</v>
      </c>
      <c r="N162" s="29" t="e">
        <f>N163+#REF!</f>
        <v>#REF!</v>
      </c>
      <c r="O162" s="29" t="e">
        <f>O163+#REF!</f>
        <v>#REF!</v>
      </c>
      <c r="P162" s="29" t="e">
        <f>P163+#REF!</f>
        <v>#REF!</v>
      </c>
      <c r="Q162" s="29" t="e">
        <f>Q163+#REF!</f>
        <v>#REF!</v>
      </c>
      <c r="R162" s="29" t="e">
        <f>R163+#REF!</f>
        <v>#REF!</v>
      </c>
      <c r="S162" s="29" t="e">
        <f>S163+#REF!</f>
        <v>#REF!</v>
      </c>
      <c r="T162" s="29" t="e">
        <f>T163+#REF!</f>
        <v>#REF!</v>
      </c>
      <c r="U162" s="29" t="e">
        <f>U163+#REF!</f>
        <v>#REF!</v>
      </c>
      <c r="V162" s="29" t="e">
        <f>V163+#REF!</f>
        <v>#REF!</v>
      </c>
      <c r="W162" s="29" t="e">
        <f>W163+#REF!</f>
        <v>#REF!</v>
      </c>
      <c r="X162" s="73" t="e">
        <f>X163+#REF!</f>
        <v>#REF!</v>
      </c>
      <c r="Y162" s="59" t="e">
        <f t="shared" si="27"/>
        <v>#REF!</v>
      </c>
    </row>
    <row r="163" spans="1:25" ht="34.5" customHeight="1" outlineLevel="3" thickBot="1">
      <c r="A163" s="114" t="s">
        <v>144</v>
      </c>
      <c r="B163" s="19">
        <v>951</v>
      </c>
      <c r="C163" s="11" t="s">
        <v>86</v>
      </c>
      <c r="D163" s="11" t="s">
        <v>145</v>
      </c>
      <c r="E163" s="11" t="s">
        <v>5</v>
      </c>
      <c r="F163" s="123"/>
      <c r="G163" s="32">
        <f>G164</f>
        <v>1502.4</v>
      </c>
      <c r="H163" s="31">
        <f aca="true" t="shared" si="28" ref="H163:X165">H164</f>
        <v>0</v>
      </c>
      <c r="I163" s="31">
        <f t="shared" si="28"/>
        <v>0</v>
      </c>
      <c r="J163" s="31">
        <f t="shared" si="28"/>
        <v>0</v>
      </c>
      <c r="K163" s="31">
        <f t="shared" si="28"/>
        <v>0</v>
      </c>
      <c r="L163" s="31">
        <f t="shared" si="28"/>
        <v>0</v>
      </c>
      <c r="M163" s="31">
        <f t="shared" si="28"/>
        <v>0</v>
      </c>
      <c r="N163" s="31">
        <f t="shared" si="28"/>
        <v>0</v>
      </c>
      <c r="O163" s="31">
        <f t="shared" si="28"/>
        <v>0</v>
      </c>
      <c r="P163" s="31">
        <f t="shared" si="28"/>
        <v>0</v>
      </c>
      <c r="Q163" s="31">
        <f t="shared" si="28"/>
        <v>0</v>
      </c>
      <c r="R163" s="31">
        <f t="shared" si="28"/>
        <v>0</v>
      </c>
      <c r="S163" s="31">
        <f t="shared" si="28"/>
        <v>0</v>
      </c>
      <c r="T163" s="31">
        <f t="shared" si="28"/>
        <v>0</v>
      </c>
      <c r="U163" s="31">
        <f t="shared" si="28"/>
        <v>0</v>
      </c>
      <c r="V163" s="31">
        <f t="shared" si="28"/>
        <v>0</v>
      </c>
      <c r="W163" s="31">
        <f t="shared" si="28"/>
        <v>0</v>
      </c>
      <c r="X163" s="66">
        <f t="shared" si="28"/>
        <v>67.348</v>
      </c>
      <c r="Y163" s="59">
        <f t="shared" si="27"/>
        <v>4.48269435569755</v>
      </c>
    </row>
    <row r="164" spans="1:25" ht="18.75" customHeight="1" outlineLevel="3" thickBot="1">
      <c r="A164" s="114" t="s">
        <v>146</v>
      </c>
      <c r="B164" s="19">
        <v>951</v>
      </c>
      <c r="C164" s="11" t="s">
        <v>86</v>
      </c>
      <c r="D164" s="11" t="s">
        <v>147</v>
      </c>
      <c r="E164" s="11" t="s">
        <v>5</v>
      </c>
      <c r="F164" s="123"/>
      <c r="G164" s="32">
        <f>G165</f>
        <v>1502.4</v>
      </c>
      <c r="H164" s="32">
        <f t="shared" si="28"/>
        <v>0</v>
      </c>
      <c r="I164" s="32">
        <f t="shared" si="28"/>
        <v>0</v>
      </c>
      <c r="J164" s="32">
        <f t="shared" si="28"/>
        <v>0</v>
      </c>
      <c r="K164" s="32">
        <f t="shared" si="28"/>
        <v>0</v>
      </c>
      <c r="L164" s="32">
        <f t="shared" si="28"/>
        <v>0</v>
      </c>
      <c r="M164" s="32">
        <f t="shared" si="28"/>
        <v>0</v>
      </c>
      <c r="N164" s="32">
        <f t="shared" si="28"/>
        <v>0</v>
      </c>
      <c r="O164" s="32">
        <f t="shared" si="28"/>
        <v>0</v>
      </c>
      <c r="P164" s="32">
        <f t="shared" si="28"/>
        <v>0</v>
      </c>
      <c r="Q164" s="32">
        <f t="shared" si="28"/>
        <v>0</v>
      </c>
      <c r="R164" s="32">
        <f t="shared" si="28"/>
        <v>0</v>
      </c>
      <c r="S164" s="32">
        <f t="shared" si="28"/>
        <v>0</v>
      </c>
      <c r="T164" s="32">
        <f t="shared" si="28"/>
        <v>0</v>
      </c>
      <c r="U164" s="32">
        <f t="shared" si="28"/>
        <v>0</v>
      </c>
      <c r="V164" s="32">
        <f t="shared" si="28"/>
        <v>0</v>
      </c>
      <c r="W164" s="32">
        <f t="shared" si="28"/>
        <v>0</v>
      </c>
      <c r="X164" s="67">
        <f t="shared" si="28"/>
        <v>67.348</v>
      </c>
      <c r="Y164" s="59">
        <f t="shared" si="27"/>
        <v>4.48269435569755</v>
      </c>
    </row>
    <row r="165" spans="1:25" ht="33.75" customHeight="1" outlineLevel="4" thickBot="1">
      <c r="A165" s="91" t="s">
        <v>39</v>
      </c>
      <c r="B165" s="92">
        <v>951</v>
      </c>
      <c r="C165" s="93" t="s">
        <v>86</v>
      </c>
      <c r="D165" s="93" t="s">
        <v>178</v>
      </c>
      <c r="E165" s="93" t="s">
        <v>5</v>
      </c>
      <c r="F165" s="124" t="s">
        <v>5</v>
      </c>
      <c r="G165" s="35">
        <f>G166</f>
        <v>1502.4</v>
      </c>
      <c r="H165" s="34">
        <f t="shared" si="28"/>
        <v>0</v>
      </c>
      <c r="I165" s="34">
        <f t="shared" si="28"/>
        <v>0</v>
      </c>
      <c r="J165" s="34">
        <f t="shared" si="28"/>
        <v>0</v>
      </c>
      <c r="K165" s="34">
        <f t="shared" si="28"/>
        <v>0</v>
      </c>
      <c r="L165" s="34">
        <f t="shared" si="28"/>
        <v>0</v>
      </c>
      <c r="M165" s="34">
        <f t="shared" si="28"/>
        <v>0</v>
      </c>
      <c r="N165" s="34">
        <f t="shared" si="28"/>
        <v>0</v>
      </c>
      <c r="O165" s="34">
        <f t="shared" si="28"/>
        <v>0</v>
      </c>
      <c r="P165" s="34">
        <f t="shared" si="28"/>
        <v>0</v>
      </c>
      <c r="Q165" s="34">
        <f t="shared" si="28"/>
        <v>0</v>
      </c>
      <c r="R165" s="34">
        <f t="shared" si="28"/>
        <v>0</v>
      </c>
      <c r="S165" s="34">
        <f t="shared" si="28"/>
        <v>0</v>
      </c>
      <c r="T165" s="34">
        <f t="shared" si="28"/>
        <v>0</v>
      </c>
      <c r="U165" s="34">
        <f t="shared" si="28"/>
        <v>0</v>
      </c>
      <c r="V165" s="34">
        <f t="shared" si="28"/>
        <v>0</v>
      </c>
      <c r="W165" s="34">
        <f t="shared" si="28"/>
        <v>0</v>
      </c>
      <c r="X165" s="68">
        <f t="shared" si="28"/>
        <v>67.348</v>
      </c>
      <c r="Y165" s="59">
        <f t="shared" si="27"/>
        <v>4.48269435569755</v>
      </c>
    </row>
    <row r="166" spans="1:25" ht="16.5" outlineLevel="5" thickBot="1">
      <c r="A166" s="33" t="s">
        <v>124</v>
      </c>
      <c r="B166" s="135">
        <v>951</v>
      </c>
      <c r="C166" s="6" t="s">
        <v>86</v>
      </c>
      <c r="D166" s="6" t="s">
        <v>178</v>
      </c>
      <c r="E166" s="6" t="s">
        <v>123</v>
      </c>
      <c r="F166" s="118" t="s">
        <v>179</v>
      </c>
      <c r="G166" s="34">
        <v>1502.4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67.348</v>
      </c>
      <c r="Y166" s="59">
        <f t="shared" si="27"/>
        <v>4.48269435569755</v>
      </c>
    </row>
    <row r="167" spans="1:25" ht="32.25" outlineLevel="5" thickBot="1">
      <c r="A167" s="110" t="s">
        <v>55</v>
      </c>
      <c r="B167" s="18">
        <v>951</v>
      </c>
      <c r="C167" s="14" t="s">
        <v>54</v>
      </c>
      <c r="D167" s="14" t="s">
        <v>6</v>
      </c>
      <c r="E167" s="14" t="s">
        <v>5</v>
      </c>
      <c r="F167" s="14"/>
      <c r="G167" s="15">
        <f aca="true" t="shared" si="29" ref="G167:G172">G168</f>
        <v>50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</row>
    <row r="168" spans="1:25" ht="48" outlineLevel="6" thickBot="1">
      <c r="A168" s="8" t="s">
        <v>32</v>
      </c>
      <c r="B168" s="19">
        <v>951</v>
      </c>
      <c r="C168" s="9" t="s">
        <v>11</v>
      </c>
      <c r="D168" s="9" t="s">
        <v>6</v>
      </c>
      <c r="E168" s="9" t="s">
        <v>5</v>
      </c>
      <c r="F168" s="9"/>
      <c r="G168" s="10">
        <f t="shared" si="29"/>
        <v>50</v>
      </c>
      <c r="H168" s="29" t="e">
        <f aca="true" t="shared" si="30" ref="H168:X168">H169+H174</f>
        <v>#REF!</v>
      </c>
      <c r="I168" s="29" t="e">
        <f t="shared" si="30"/>
        <v>#REF!</v>
      </c>
      <c r="J168" s="29" t="e">
        <f t="shared" si="30"/>
        <v>#REF!</v>
      </c>
      <c r="K168" s="29" t="e">
        <f t="shared" si="30"/>
        <v>#REF!</v>
      </c>
      <c r="L168" s="29" t="e">
        <f t="shared" si="30"/>
        <v>#REF!</v>
      </c>
      <c r="M168" s="29" t="e">
        <f t="shared" si="30"/>
        <v>#REF!</v>
      </c>
      <c r="N168" s="29" t="e">
        <f t="shared" si="30"/>
        <v>#REF!</v>
      </c>
      <c r="O168" s="29" t="e">
        <f t="shared" si="30"/>
        <v>#REF!</v>
      </c>
      <c r="P168" s="29" t="e">
        <f t="shared" si="30"/>
        <v>#REF!</v>
      </c>
      <c r="Q168" s="29" t="e">
        <f t="shared" si="30"/>
        <v>#REF!</v>
      </c>
      <c r="R168" s="29" t="e">
        <f t="shared" si="30"/>
        <v>#REF!</v>
      </c>
      <c r="S168" s="29" t="e">
        <f t="shared" si="30"/>
        <v>#REF!</v>
      </c>
      <c r="T168" s="29" t="e">
        <f t="shared" si="30"/>
        <v>#REF!</v>
      </c>
      <c r="U168" s="29" t="e">
        <f t="shared" si="30"/>
        <v>#REF!</v>
      </c>
      <c r="V168" s="29" t="e">
        <f t="shared" si="30"/>
        <v>#REF!</v>
      </c>
      <c r="W168" s="29" t="e">
        <f t="shared" si="30"/>
        <v>#REF!</v>
      </c>
      <c r="X168" s="73" t="e">
        <f t="shared" si="30"/>
        <v>#REF!</v>
      </c>
      <c r="Y168" s="59" t="e">
        <f>X168/G168*100</f>
        <v>#REF!</v>
      </c>
    </row>
    <row r="169" spans="1:25" ht="32.25" outlineLevel="6" thickBot="1">
      <c r="A169" s="114" t="s">
        <v>144</v>
      </c>
      <c r="B169" s="19">
        <v>951</v>
      </c>
      <c r="C169" s="9" t="s">
        <v>11</v>
      </c>
      <c r="D169" s="9" t="s">
        <v>145</v>
      </c>
      <c r="E169" s="9" t="s">
        <v>5</v>
      </c>
      <c r="F169" s="9"/>
      <c r="G169" s="10">
        <f t="shared" si="29"/>
        <v>50</v>
      </c>
      <c r="H169" s="31">
        <f aca="true" t="shared" si="31" ref="H169:X170">H170</f>
        <v>0</v>
      </c>
      <c r="I169" s="31">
        <f t="shared" si="31"/>
        <v>0</v>
      </c>
      <c r="J169" s="31">
        <f t="shared" si="31"/>
        <v>0</v>
      </c>
      <c r="K169" s="31">
        <f t="shared" si="31"/>
        <v>0</v>
      </c>
      <c r="L169" s="31">
        <f t="shared" si="31"/>
        <v>0</v>
      </c>
      <c r="M169" s="31">
        <f t="shared" si="31"/>
        <v>0</v>
      </c>
      <c r="N169" s="31">
        <f t="shared" si="31"/>
        <v>0</v>
      </c>
      <c r="O169" s="31">
        <f t="shared" si="31"/>
        <v>0</v>
      </c>
      <c r="P169" s="31">
        <f t="shared" si="31"/>
        <v>0</v>
      </c>
      <c r="Q169" s="31">
        <f t="shared" si="31"/>
        <v>0</v>
      </c>
      <c r="R169" s="31">
        <f t="shared" si="31"/>
        <v>0</v>
      </c>
      <c r="S169" s="31">
        <f t="shared" si="31"/>
        <v>0</v>
      </c>
      <c r="T169" s="31">
        <f t="shared" si="31"/>
        <v>0</v>
      </c>
      <c r="U169" s="31">
        <f t="shared" si="31"/>
        <v>0</v>
      </c>
      <c r="V169" s="31">
        <f t="shared" si="31"/>
        <v>0</v>
      </c>
      <c r="W169" s="31">
        <f t="shared" si="31"/>
        <v>0</v>
      </c>
      <c r="X169" s="66">
        <f t="shared" si="31"/>
        <v>0</v>
      </c>
      <c r="Y169" s="59">
        <f>X169/G169*100</f>
        <v>0</v>
      </c>
    </row>
    <row r="170" spans="1:25" ht="32.25" outlineLevel="6" thickBot="1">
      <c r="A170" s="114" t="s">
        <v>146</v>
      </c>
      <c r="B170" s="19">
        <v>951</v>
      </c>
      <c r="C170" s="11" t="s">
        <v>11</v>
      </c>
      <c r="D170" s="11" t="s">
        <v>147</v>
      </c>
      <c r="E170" s="11" t="s">
        <v>5</v>
      </c>
      <c r="F170" s="11"/>
      <c r="G170" s="12">
        <f t="shared" si="29"/>
        <v>50</v>
      </c>
      <c r="H170" s="32">
        <f t="shared" si="31"/>
        <v>0</v>
      </c>
      <c r="I170" s="32">
        <f t="shared" si="31"/>
        <v>0</v>
      </c>
      <c r="J170" s="32">
        <f t="shared" si="31"/>
        <v>0</v>
      </c>
      <c r="K170" s="32">
        <f t="shared" si="31"/>
        <v>0</v>
      </c>
      <c r="L170" s="32">
        <f t="shared" si="31"/>
        <v>0</v>
      </c>
      <c r="M170" s="32">
        <f t="shared" si="31"/>
        <v>0</v>
      </c>
      <c r="N170" s="32">
        <f t="shared" si="31"/>
        <v>0</v>
      </c>
      <c r="O170" s="32">
        <f t="shared" si="31"/>
        <v>0</v>
      </c>
      <c r="P170" s="32">
        <f t="shared" si="31"/>
        <v>0</v>
      </c>
      <c r="Q170" s="32">
        <f t="shared" si="31"/>
        <v>0</v>
      </c>
      <c r="R170" s="32">
        <f t="shared" si="31"/>
        <v>0</v>
      </c>
      <c r="S170" s="32">
        <f t="shared" si="31"/>
        <v>0</v>
      </c>
      <c r="T170" s="32">
        <f t="shared" si="31"/>
        <v>0</v>
      </c>
      <c r="U170" s="32">
        <f t="shared" si="31"/>
        <v>0</v>
      </c>
      <c r="V170" s="32">
        <f t="shared" si="31"/>
        <v>0</v>
      </c>
      <c r="W170" s="32">
        <f t="shared" si="31"/>
        <v>0</v>
      </c>
      <c r="X170" s="67">
        <f t="shared" si="31"/>
        <v>0</v>
      </c>
      <c r="Y170" s="59">
        <f>X170/G170*100</f>
        <v>0</v>
      </c>
    </row>
    <row r="171" spans="1:25" ht="48" outlineLevel="6" thickBot="1">
      <c r="A171" s="96" t="s">
        <v>180</v>
      </c>
      <c r="B171" s="92">
        <v>951</v>
      </c>
      <c r="C171" s="93" t="s">
        <v>11</v>
      </c>
      <c r="D171" s="93" t="s">
        <v>181</v>
      </c>
      <c r="E171" s="93" t="s">
        <v>5</v>
      </c>
      <c r="F171" s="93"/>
      <c r="G171" s="16">
        <f t="shared" si="29"/>
        <v>50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0</v>
      </c>
      <c r="Y171" s="59">
        <f>X171/G171*100</f>
        <v>0</v>
      </c>
    </row>
    <row r="172" spans="1:25" ht="32.25" outlineLevel="6" thickBot="1">
      <c r="A172" s="5" t="s">
        <v>107</v>
      </c>
      <c r="B172" s="21">
        <v>951</v>
      </c>
      <c r="C172" s="6" t="s">
        <v>11</v>
      </c>
      <c r="D172" s="6" t="s">
        <v>181</v>
      </c>
      <c r="E172" s="6" t="s">
        <v>101</v>
      </c>
      <c r="F172" s="6"/>
      <c r="G172" s="7">
        <f t="shared" si="29"/>
        <v>50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</row>
    <row r="173" spans="1:25" ht="32.25" outlineLevel="6" thickBot="1">
      <c r="A173" s="90" t="s">
        <v>109</v>
      </c>
      <c r="B173" s="94">
        <v>951</v>
      </c>
      <c r="C173" s="95" t="s">
        <v>11</v>
      </c>
      <c r="D173" s="95" t="s">
        <v>181</v>
      </c>
      <c r="E173" s="95" t="s">
        <v>103</v>
      </c>
      <c r="F173" s="95"/>
      <c r="G173" s="100">
        <v>50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75"/>
      <c r="Y173" s="59"/>
    </row>
    <row r="174" spans="1:25" ht="19.5" outlineLevel="3" thickBot="1">
      <c r="A174" s="110" t="s">
        <v>53</v>
      </c>
      <c r="B174" s="18">
        <v>951</v>
      </c>
      <c r="C174" s="14" t="s">
        <v>52</v>
      </c>
      <c r="D174" s="14" t="s">
        <v>6</v>
      </c>
      <c r="E174" s="14" t="s">
        <v>5</v>
      </c>
      <c r="F174" s="14"/>
      <c r="G174" s="15">
        <f>G181+G198+G175</f>
        <v>13215.109999999999</v>
      </c>
      <c r="H174" s="31" t="e">
        <f>H181+H184+H200+#REF!</f>
        <v>#REF!</v>
      </c>
      <c r="I174" s="31" t="e">
        <f>I181+I184+I200+#REF!</f>
        <v>#REF!</v>
      </c>
      <c r="J174" s="31" t="e">
        <f>J181+J184+J200+#REF!</f>
        <v>#REF!</v>
      </c>
      <c r="K174" s="31" t="e">
        <f>K181+K184+K200+#REF!</f>
        <v>#REF!</v>
      </c>
      <c r="L174" s="31" t="e">
        <f>L181+L184+L200+#REF!</f>
        <v>#REF!</v>
      </c>
      <c r="M174" s="31" t="e">
        <f>M181+M184+M200+#REF!</f>
        <v>#REF!</v>
      </c>
      <c r="N174" s="31" t="e">
        <f>N181+N184+N200+#REF!</f>
        <v>#REF!</v>
      </c>
      <c r="O174" s="31" t="e">
        <f>O181+O184+O200+#REF!</f>
        <v>#REF!</v>
      </c>
      <c r="P174" s="31" t="e">
        <f>P181+P184+P200+#REF!</f>
        <v>#REF!</v>
      </c>
      <c r="Q174" s="31" t="e">
        <f>Q181+Q184+Q200+#REF!</f>
        <v>#REF!</v>
      </c>
      <c r="R174" s="31" t="e">
        <f>R181+R184+R200+#REF!</f>
        <v>#REF!</v>
      </c>
      <c r="S174" s="31" t="e">
        <f>S181+S184+S200+#REF!</f>
        <v>#REF!</v>
      </c>
      <c r="T174" s="31" t="e">
        <f>T181+T184+T200+#REF!</f>
        <v>#REF!</v>
      </c>
      <c r="U174" s="31" t="e">
        <f>U181+U184+U200+#REF!</f>
        <v>#REF!</v>
      </c>
      <c r="V174" s="31" t="e">
        <f>V181+V184+V200+#REF!</f>
        <v>#REF!</v>
      </c>
      <c r="W174" s="31" t="e">
        <f>W181+W184+W200+#REF!</f>
        <v>#REF!</v>
      </c>
      <c r="X174" s="66" t="e">
        <f>X181+X184+X200+#REF!</f>
        <v>#REF!</v>
      </c>
      <c r="Y174" s="59" t="e">
        <f>X174/G174*100</f>
        <v>#REF!</v>
      </c>
    </row>
    <row r="175" spans="1:25" ht="16.5" outlineLevel="3" thickBot="1">
      <c r="A175" s="80" t="s">
        <v>322</v>
      </c>
      <c r="B175" s="19">
        <v>951</v>
      </c>
      <c r="C175" s="9" t="s">
        <v>324</v>
      </c>
      <c r="D175" s="9" t="s">
        <v>6</v>
      </c>
      <c r="E175" s="9" t="s">
        <v>5</v>
      </c>
      <c r="F175" s="9"/>
      <c r="G175" s="145">
        <f>G176</f>
        <v>400.96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66"/>
      <c r="Y175" s="59"/>
    </row>
    <row r="176" spans="1:25" ht="32.25" outlineLevel="3" thickBot="1">
      <c r="A176" s="114" t="s">
        <v>144</v>
      </c>
      <c r="B176" s="19">
        <v>951</v>
      </c>
      <c r="C176" s="9" t="s">
        <v>324</v>
      </c>
      <c r="D176" s="9" t="s">
        <v>145</v>
      </c>
      <c r="E176" s="9" t="s">
        <v>5</v>
      </c>
      <c r="F176" s="9"/>
      <c r="G176" s="145">
        <f>G177</f>
        <v>400.96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66"/>
      <c r="Y176" s="59"/>
    </row>
    <row r="177" spans="1:25" ht="32.25" outlineLevel="3" thickBot="1">
      <c r="A177" s="114" t="s">
        <v>146</v>
      </c>
      <c r="B177" s="19">
        <v>951</v>
      </c>
      <c r="C177" s="9" t="s">
        <v>324</v>
      </c>
      <c r="D177" s="9" t="s">
        <v>147</v>
      </c>
      <c r="E177" s="9" t="s">
        <v>5</v>
      </c>
      <c r="F177" s="9"/>
      <c r="G177" s="145">
        <f>G178</f>
        <v>400.96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66"/>
      <c r="Y177" s="59"/>
    </row>
    <row r="178" spans="1:25" ht="48" outlineLevel="3" thickBot="1">
      <c r="A178" s="116" t="s">
        <v>323</v>
      </c>
      <c r="B178" s="92">
        <v>951</v>
      </c>
      <c r="C178" s="93" t="s">
        <v>324</v>
      </c>
      <c r="D178" s="93" t="s">
        <v>325</v>
      </c>
      <c r="E178" s="93" t="s">
        <v>5</v>
      </c>
      <c r="F178" s="93"/>
      <c r="G178" s="147">
        <f>G179</f>
        <v>400.96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66"/>
      <c r="Y178" s="59"/>
    </row>
    <row r="179" spans="1:25" ht="32.25" outlineLevel="3" thickBot="1">
      <c r="A179" s="5" t="s">
        <v>107</v>
      </c>
      <c r="B179" s="21">
        <v>951</v>
      </c>
      <c r="C179" s="6" t="s">
        <v>324</v>
      </c>
      <c r="D179" s="6" t="s">
        <v>325</v>
      </c>
      <c r="E179" s="6" t="s">
        <v>101</v>
      </c>
      <c r="F179" s="6"/>
      <c r="G179" s="151">
        <f>G180</f>
        <v>400.96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66"/>
      <c r="Y179" s="59"/>
    </row>
    <row r="180" spans="1:25" ht="32.25" outlineLevel="3" thickBot="1">
      <c r="A180" s="90" t="s">
        <v>109</v>
      </c>
      <c r="B180" s="94">
        <v>951</v>
      </c>
      <c r="C180" s="95" t="s">
        <v>324</v>
      </c>
      <c r="D180" s="95" t="s">
        <v>325</v>
      </c>
      <c r="E180" s="95" t="s">
        <v>103</v>
      </c>
      <c r="F180" s="95"/>
      <c r="G180" s="146">
        <v>400.96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66"/>
      <c r="Y180" s="59"/>
    </row>
    <row r="181" spans="1:25" ht="18.75" customHeight="1" outlineLevel="4" thickBot="1">
      <c r="A181" s="114" t="s">
        <v>182</v>
      </c>
      <c r="B181" s="19">
        <v>951</v>
      </c>
      <c r="C181" s="9" t="s">
        <v>58</v>
      </c>
      <c r="D181" s="9" t="s">
        <v>6</v>
      </c>
      <c r="E181" s="9" t="s">
        <v>5</v>
      </c>
      <c r="F181" s="9"/>
      <c r="G181" s="10">
        <f>G182+G194</f>
        <v>11700</v>
      </c>
      <c r="H181" s="32">
        <f aca="true" t="shared" si="32" ref="H181:X181">H182</f>
        <v>0</v>
      </c>
      <c r="I181" s="32">
        <f t="shared" si="32"/>
        <v>0</v>
      </c>
      <c r="J181" s="32">
        <f t="shared" si="32"/>
        <v>0</v>
      </c>
      <c r="K181" s="32">
        <f t="shared" si="32"/>
        <v>0</v>
      </c>
      <c r="L181" s="32">
        <f t="shared" si="32"/>
        <v>0</v>
      </c>
      <c r="M181" s="32">
        <f t="shared" si="32"/>
        <v>0</v>
      </c>
      <c r="N181" s="32">
        <f t="shared" si="32"/>
        <v>0</v>
      </c>
      <c r="O181" s="32">
        <f t="shared" si="32"/>
        <v>0</v>
      </c>
      <c r="P181" s="32">
        <f t="shared" si="32"/>
        <v>0</v>
      </c>
      <c r="Q181" s="32">
        <f t="shared" si="32"/>
        <v>0</v>
      </c>
      <c r="R181" s="32">
        <f t="shared" si="32"/>
        <v>0</v>
      </c>
      <c r="S181" s="32">
        <f t="shared" si="32"/>
        <v>0</v>
      </c>
      <c r="T181" s="32">
        <f t="shared" si="32"/>
        <v>0</v>
      </c>
      <c r="U181" s="32">
        <f t="shared" si="32"/>
        <v>0</v>
      </c>
      <c r="V181" s="32">
        <f t="shared" si="32"/>
        <v>0</v>
      </c>
      <c r="W181" s="32">
        <f t="shared" si="32"/>
        <v>0</v>
      </c>
      <c r="X181" s="67">
        <f t="shared" si="32"/>
        <v>2675.999</v>
      </c>
      <c r="Y181" s="59">
        <f>X181/G181*100</f>
        <v>22.87178632478632</v>
      </c>
    </row>
    <row r="182" spans="1:25" ht="32.25" outlineLevel="5" thickBot="1">
      <c r="A182" s="8" t="s">
        <v>351</v>
      </c>
      <c r="B182" s="19">
        <v>951</v>
      </c>
      <c r="C182" s="11" t="s">
        <v>58</v>
      </c>
      <c r="D182" s="11" t="s">
        <v>183</v>
      </c>
      <c r="E182" s="11" t="s">
        <v>5</v>
      </c>
      <c r="F182" s="11"/>
      <c r="G182" s="12">
        <f>G183+G191+G186+G189</f>
        <v>11700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2675.999</v>
      </c>
      <c r="Y182" s="59">
        <f>X182/G182*100</f>
        <v>22.87178632478632</v>
      </c>
    </row>
    <row r="183" spans="1:25" ht="63.75" outlineLevel="5" thickBot="1">
      <c r="A183" s="96" t="s">
        <v>184</v>
      </c>
      <c r="B183" s="92">
        <v>951</v>
      </c>
      <c r="C183" s="93" t="s">
        <v>58</v>
      </c>
      <c r="D183" s="93" t="s">
        <v>185</v>
      </c>
      <c r="E183" s="93" t="s">
        <v>5</v>
      </c>
      <c r="F183" s="93"/>
      <c r="G183" s="16">
        <f>G184</f>
        <v>2892.92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customHeight="1" outlineLevel="6" thickBot="1">
      <c r="A184" s="5" t="s">
        <v>107</v>
      </c>
      <c r="B184" s="21">
        <v>951</v>
      </c>
      <c r="C184" s="6" t="s">
        <v>58</v>
      </c>
      <c r="D184" s="6" t="s">
        <v>185</v>
      </c>
      <c r="E184" s="6" t="s">
        <v>101</v>
      </c>
      <c r="F184" s="6"/>
      <c r="G184" s="7">
        <f>G185</f>
        <v>2892.92</v>
      </c>
      <c r="H184" s="32">
        <f aca="true" t="shared" si="33" ref="H184:X184">H185</f>
        <v>0</v>
      </c>
      <c r="I184" s="32">
        <f t="shared" si="33"/>
        <v>0</v>
      </c>
      <c r="J184" s="32">
        <f t="shared" si="33"/>
        <v>0</v>
      </c>
      <c r="K184" s="32">
        <f t="shared" si="33"/>
        <v>0</v>
      </c>
      <c r="L184" s="32">
        <f t="shared" si="33"/>
        <v>0</v>
      </c>
      <c r="M184" s="32">
        <f t="shared" si="33"/>
        <v>0</v>
      </c>
      <c r="N184" s="32">
        <f t="shared" si="33"/>
        <v>0</v>
      </c>
      <c r="O184" s="32">
        <f t="shared" si="33"/>
        <v>0</v>
      </c>
      <c r="P184" s="32">
        <f t="shared" si="33"/>
        <v>0</v>
      </c>
      <c r="Q184" s="32">
        <f t="shared" si="33"/>
        <v>0</v>
      </c>
      <c r="R184" s="32">
        <f t="shared" si="33"/>
        <v>0</v>
      </c>
      <c r="S184" s="32">
        <f t="shared" si="33"/>
        <v>0</v>
      </c>
      <c r="T184" s="32">
        <f t="shared" si="33"/>
        <v>0</v>
      </c>
      <c r="U184" s="32">
        <f t="shared" si="33"/>
        <v>0</v>
      </c>
      <c r="V184" s="32">
        <f t="shared" si="33"/>
        <v>0</v>
      </c>
      <c r="W184" s="32">
        <f t="shared" si="33"/>
        <v>0</v>
      </c>
      <c r="X184" s="67">
        <f t="shared" si="33"/>
        <v>110.26701</v>
      </c>
      <c r="Y184" s="59">
        <f>X184/G184*100</f>
        <v>3.811616290806521</v>
      </c>
    </row>
    <row r="185" spans="1:25" ht="32.25" outlineLevel="4" thickBot="1">
      <c r="A185" s="90" t="s">
        <v>109</v>
      </c>
      <c r="B185" s="94">
        <v>951</v>
      </c>
      <c r="C185" s="95" t="s">
        <v>58</v>
      </c>
      <c r="D185" s="95" t="s">
        <v>185</v>
      </c>
      <c r="E185" s="95" t="s">
        <v>103</v>
      </c>
      <c r="F185" s="95"/>
      <c r="G185" s="100">
        <v>2892.92</v>
      </c>
      <c r="H185" s="34">
        <f aca="true" t="shared" si="34" ref="H185:X185">H198</f>
        <v>0</v>
      </c>
      <c r="I185" s="34">
        <f t="shared" si="34"/>
        <v>0</v>
      </c>
      <c r="J185" s="34">
        <f t="shared" si="34"/>
        <v>0</v>
      </c>
      <c r="K185" s="34">
        <f t="shared" si="34"/>
        <v>0</v>
      </c>
      <c r="L185" s="34">
        <f t="shared" si="34"/>
        <v>0</v>
      </c>
      <c r="M185" s="34">
        <f t="shared" si="34"/>
        <v>0</v>
      </c>
      <c r="N185" s="34">
        <f t="shared" si="34"/>
        <v>0</v>
      </c>
      <c r="O185" s="34">
        <f t="shared" si="34"/>
        <v>0</v>
      </c>
      <c r="P185" s="34">
        <f t="shared" si="34"/>
        <v>0</v>
      </c>
      <c r="Q185" s="34">
        <f t="shared" si="34"/>
        <v>0</v>
      </c>
      <c r="R185" s="34">
        <f t="shared" si="34"/>
        <v>0</v>
      </c>
      <c r="S185" s="34">
        <f t="shared" si="34"/>
        <v>0</v>
      </c>
      <c r="T185" s="34">
        <f t="shared" si="34"/>
        <v>0</v>
      </c>
      <c r="U185" s="34">
        <f t="shared" si="34"/>
        <v>0</v>
      </c>
      <c r="V185" s="34">
        <f t="shared" si="34"/>
        <v>0</v>
      </c>
      <c r="W185" s="34">
        <f t="shared" si="34"/>
        <v>0</v>
      </c>
      <c r="X185" s="68">
        <f t="shared" si="34"/>
        <v>110.26701</v>
      </c>
      <c r="Y185" s="59">
        <f>X185/G185*100</f>
        <v>3.811616290806521</v>
      </c>
    </row>
    <row r="186" spans="1:25" ht="63.75" outlineLevel="4" thickBot="1">
      <c r="A186" s="96" t="s">
        <v>337</v>
      </c>
      <c r="B186" s="92">
        <v>951</v>
      </c>
      <c r="C186" s="93" t="s">
        <v>58</v>
      </c>
      <c r="D186" s="93" t="s">
        <v>339</v>
      </c>
      <c r="E186" s="93" t="s">
        <v>5</v>
      </c>
      <c r="F186" s="93"/>
      <c r="G186" s="147">
        <f>G187</f>
        <v>3091.2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4" thickBot="1">
      <c r="A187" s="5" t="s">
        <v>107</v>
      </c>
      <c r="B187" s="21">
        <v>951</v>
      </c>
      <c r="C187" s="6" t="s">
        <v>58</v>
      </c>
      <c r="D187" s="6" t="s">
        <v>339</v>
      </c>
      <c r="E187" s="6" t="s">
        <v>101</v>
      </c>
      <c r="F187" s="6"/>
      <c r="G187" s="151">
        <f>G188</f>
        <v>3091.2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82"/>
      <c r="Y187" s="59"/>
    </row>
    <row r="188" spans="1:25" ht="32.25" outlineLevel="4" thickBot="1">
      <c r="A188" s="90" t="s">
        <v>109</v>
      </c>
      <c r="B188" s="94">
        <v>951</v>
      </c>
      <c r="C188" s="95" t="s">
        <v>58</v>
      </c>
      <c r="D188" s="95" t="s">
        <v>339</v>
      </c>
      <c r="E188" s="95" t="s">
        <v>103</v>
      </c>
      <c r="F188" s="95"/>
      <c r="G188" s="146">
        <v>3091.2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82"/>
      <c r="Y188" s="59"/>
    </row>
    <row r="189" spans="1:25" ht="63.75" outlineLevel="4" thickBot="1">
      <c r="A189" s="96" t="s">
        <v>338</v>
      </c>
      <c r="B189" s="92">
        <v>951</v>
      </c>
      <c r="C189" s="93" t="s">
        <v>58</v>
      </c>
      <c r="D189" s="93" t="s">
        <v>340</v>
      </c>
      <c r="E189" s="93" t="s">
        <v>5</v>
      </c>
      <c r="F189" s="93"/>
      <c r="G189" s="147">
        <f>G190</f>
        <v>5715.88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82"/>
      <c r="Y189" s="59"/>
    </row>
    <row r="190" spans="1:25" ht="16.5" outlineLevel="4" thickBot="1">
      <c r="A190" s="90" t="s">
        <v>127</v>
      </c>
      <c r="B190" s="94">
        <v>951</v>
      </c>
      <c r="C190" s="95" t="s">
        <v>58</v>
      </c>
      <c r="D190" s="95" t="s">
        <v>340</v>
      </c>
      <c r="E190" s="95" t="s">
        <v>126</v>
      </c>
      <c r="F190" s="95"/>
      <c r="G190" s="146">
        <v>5715.88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82"/>
      <c r="Y190" s="59"/>
    </row>
    <row r="191" spans="1:25" ht="32.25" outlineLevel="4" thickBot="1">
      <c r="A191" s="150" t="s">
        <v>311</v>
      </c>
      <c r="B191" s="92">
        <v>951</v>
      </c>
      <c r="C191" s="93" t="s">
        <v>58</v>
      </c>
      <c r="D191" s="93" t="s">
        <v>312</v>
      </c>
      <c r="E191" s="93" t="s">
        <v>5</v>
      </c>
      <c r="F191" s="93"/>
      <c r="G191" s="147">
        <f>G192</f>
        <v>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2"/>
      <c r="Y191" s="59"/>
    </row>
    <row r="192" spans="1:25" ht="32.25" outlineLevel="4" thickBot="1">
      <c r="A192" s="5" t="s">
        <v>107</v>
      </c>
      <c r="B192" s="21">
        <v>951</v>
      </c>
      <c r="C192" s="6" t="s">
        <v>58</v>
      </c>
      <c r="D192" s="6" t="s">
        <v>312</v>
      </c>
      <c r="E192" s="6" t="s">
        <v>101</v>
      </c>
      <c r="F192" s="6"/>
      <c r="G192" s="151">
        <f>G193</f>
        <v>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2"/>
      <c r="Y192" s="59"/>
    </row>
    <row r="193" spans="1:25" ht="32.25" outlineLevel="4" thickBot="1">
      <c r="A193" s="90" t="s">
        <v>109</v>
      </c>
      <c r="B193" s="94">
        <v>951</v>
      </c>
      <c r="C193" s="95" t="s">
        <v>58</v>
      </c>
      <c r="D193" s="95" t="s">
        <v>312</v>
      </c>
      <c r="E193" s="95" t="s">
        <v>103</v>
      </c>
      <c r="F193" s="95"/>
      <c r="G193" s="146">
        <v>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82"/>
      <c r="Y193" s="59"/>
    </row>
    <row r="194" spans="1:25" ht="32.25" outlineLevel="4" thickBot="1">
      <c r="A194" s="8" t="s">
        <v>352</v>
      </c>
      <c r="B194" s="19">
        <v>951</v>
      </c>
      <c r="C194" s="9" t="s">
        <v>58</v>
      </c>
      <c r="D194" s="9" t="s">
        <v>193</v>
      </c>
      <c r="E194" s="9" t="s">
        <v>5</v>
      </c>
      <c r="F194" s="9"/>
      <c r="G194" s="145">
        <f>G195</f>
        <v>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2"/>
      <c r="Y194" s="59"/>
    </row>
    <row r="195" spans="1:25" ht="95.25" outlineLevel="4" thickBot="1">
      <c r="A195" s="150" t="s">
        <v>309</v>
      </c>
      <c r="B195" s="92">
        <v>951</v>
      </c>
      <c r="C195" s="93" t="s">
        <v>58</v>
      </c>
      <c r="D195" s="93" t="s">
        <v>310</v>
      </c>
      <c r="E195" s="93" t="s">
        <v>5</v>
      </c>
      <c r="F195" s="93"/>
      <c r="G195" s="147">
        <f>G196</f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</row>
    <row r="196" spans="1:25" ht="32.25" outlineLevel="4" thickBot="1">
      <c r="A196" s="5" t="s">
        <v>107</v>
      </c>
      <c r="B196" s="21">
        <v>951</v>
      </c>
      <c r="C196" s="6" t="s">
        <v>58</v>
      </c>
      <c r="D196" s="6" t="s">
        <v>310</v>
      </c>
      <c r="E196" s="6" t="s">
        <v>101</v>
      </c>
      <c r="F196" s="6"/>
      <c r="G196" s="151">
        <f>G197</f>
        <v>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</row>
    <row r="197" spans="1:25" ht="32.25" outlineLevel="4" thickBot="1">
      <c r="A197" s="90" t="s">
        <v>109</v>
      </c>
      <c r="B197" s="94">
        <v>951</v>
      </c>
      <c r="C197" s="95" t="s">
        <v>58</v>
      </c>
      <c r="D197" s="95" t="s">
        <v>310</v>
      </c>
      <c r="E197" s="95" t="s">
        <v>103</v>
      </c>
      <c r="F197" s="95"/>
      <c r="G197" s="146">
        <v>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</row>
    <row r="198" spans="1:25" ht="16.5" outlineLevel="5" thickBot="1">
      <c r="A198" s="8" t="s">
        <v>33</v>
      </c>
      <c r="B198" s="19">
        <v>951</v>
      </c>
      <c r="C198" s="9" t="s">
        <v>12</v>
      </c>
      <c r="D198" s="9" t="s">
        <v>6</v>
      </c>
      <c r="E198" s="9" t="s">
        <v>5</v>
      </c>
      <c r="F198" s="9"/>
      <c r="G198" s="145">
        <f>G199+G204</f>
        <v>1114.15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4"/>
      <c r="X198" s="65">
        <v>110.26701</v>
      </c>
      <c r="Y198" s="59">
        <f>X198/G198*100</f>
        <v>9.896962706996364</v>
      </c>
    </row>
    <row r="199" spans="1:25" ht="32.25" outlineLevel="5" thickBot="1">
      <c r="A199" s="114" t="s">
        <v>144</v>
      </c>
      <c r="B199" s="19">
        <v>951</v>
      </c>
      <c r="C199" s="9" t="s">
        <v>12</v>
      </c>
      <c r="D199" s="9" t="s">
        <v>145</v>
      </c>
      <c r="E199" s="9" t="s">
        <v>5</v>
      </c>
      <c r="F199" s="9"/>
      <c r="G199" s="145">
        <f>G200</f>
        <v>593</v>
      </c>
      <c r="H199" s="26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44"/>
      <c r="X199" s="65"/>
      <c r="Y199" s="59"/>
    </row>
    <row r="200" spans="1:25" ht="32.25" outlineLevel="5" thickBot="1">
      <c r="A200" s="114" t="s">
        <v>146</v>
      </c>
      <c r="B200" s="19">
        <v>951</v>
      </c>
      <c r="C200" s="9" t="s">
        <v>12</v>
      </c>
      <c r="D200" s="9" t="s">
        <v>147</v>
      </c>
      <c r="E200" s="9" t="s">
        <v>5</v>
      </c>
      <c r="F200" s="9"/>
      <c r="G200" s="145">
        <f>G201</f>
        <v>593</v>
      </c>
      <c r="H200" s="31">
        <f aca="true" t="shared" si="35" ref="H200:X200">H201</f>
        <v>0</v>
      </c>
      <c r="I200" s="31">
        <f t="shared" si="35"/>
        <v>0</v>
      </c>
      <c r="J200" s="31">
        <f t="shared" si="35"/>
        <v>0</v>
      </c>
      <c r="K200" s="31">
        <f t="shared" si="35"/>
        <v>0</v>
      </c>
      <c r="L200" s="31">
        <f t="shared" si="35"/>
        <v>0</v>
      </c>
      <c r="M200" s="31">
        <f t="shared" si="35"/>
        <v>0</v>
      </c>
      <c r="N200" s="31">
        <f t="shared" si="35"/>
        <v>0</v>
      </c>
      <c r="O200" s="31">
        <f t="shared" si="35"/>
        <v>0</v>
      </c>
      <c r="P200" s="31">
        <f t="shared" si="35"/>
        <v>0</v>
      </c>
      <c r="Q200" s="31">
        <f t="shared" si="35"/>
        <v>0</v>
      </c>
      <c r="R200" s="31">
        <f t="shared" si="35"/>
        <v>0</v>
      </c>
      <c r="S200" s="31">
        <f t="shared" si="35"/>
        <v>0</v>
      </c>
      <c r="T200" s="31">
        <f t="shared" si="35"/>
        <v>0</v>
      </c>
      <c r="U200" s="31">
        <f t="shared" si="35"/>
        <v>0</v>
      </c>
      <c r="V200" s="31">
        <f t="shared" si="35"/>
        <v>0</v>
      </c>
      <c r="W200" s="31">
        <f t="shared" si="35"/>
        <v>0</v>
      </c>
      <c r="X200" s="66">
        <f t="shared" si="35"/>
        <v>2639.87191</v>
      </c>
      <c r="Y200" s="59">
        <f>X200/G200*100</f>
        <v>445.1723288364249</v>
      </c>
    </row>
    <row r="201" spans="1:25" ht="48" outlineLevel="5" thickBot="1">
      <c r="A201" s="116" t="s">
        <v>186</v>
      </c>
      <c r="B201" s="92">
        <v>951</v>
      </c>
      <c r="C201" s="109" t="s">
        <v>12</v>
      </c>
      <c r="D201" s="109" t="s">
        <v>187</v>
      </c>
      <c r="E201" s="109" t="s">
        <v>5</v>
      </c>
      <c r="F201" s="109"/>
      <c r="G201" s="153">
        <f>G202</f>
        <v>593</v>
      </c>
      <c r="H201" s="26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44"/>
      <c r="X201" s="65">
        <v>2639.87191</v>
      </c>
      <c r="Y201" s="59">
        <f>X201/G201*100</f>
        <v>445.1723288364249</v>
      </c>
    </row>
    <row r="202" spans="1:25" ht="32.25" outlineLevel="5" thickBot="1">
      <c r="A202" s="5" t="s">
        <v>107</v>
      </c>
      <c r="B202" s="21">
        <v>951</v>
      </c>
      <c r="C202" s="6" t="s">
        <v>12</v>
      </c>
      <c r="D202" s="6" t="s">
        <v>187</v>
      </c>
      <c r="E202" s="6" t="s">
        <v>101</v>
      </c>
      <c r="F202" s="6"/>
      <c r="G202" s="151">
        <f>G203</f>
        <v>593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32.25" outlineLevel="5" thickBot="1">
      <c r="A203" s="90" t="s">
        <v>109</v>
      </c>
      <c r="B203" s="94">
        <v>951</v>
      </c>
      <c r="C203" s="95" t="s">
        <v>12</v>
      </c>
      <c r="D203" s="95" t="s">
        <v>187</v>
      </c>
      <c r="E203" s="95" t="s">
        <v>103</v>
      </c>
      <c r="F203" s="95"/>
      <c r="G203" s="146">
        <v>593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16.5" outlineLevel="5" thickBot="1">
      <c r="A204" s="13" t="s">
        <v>168</v>
      </c>
      <c r="B204" s="19">
        <v>951</v>
      </c>
      <c r="C204" s="9" t="s">
        <v>12</v>
      </c>
      <c r="D204" s="9" t="s">
        <v>6</v>
      </c>
      <c r="E204" s="9" t="s">
        <v>5</v>
      </c>
      <c r="F204" s="9"/>
      <c r="G204" s="145">
        <f>G205+G211</f>
        <v>521.15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32.25" outlineLevel="5" thickBot="1">
      <c r="A205" s="96" t="s">
        <v>353</v>
      </c>
      <c r="B205" s="92">
        <v>951</v>
      </c>
      <c r="C205" s="93" t="s">
        <v>12</v>
      </c>
      <c r="D205" s="93" t="s">
        <v>188</v>
      </c>
      <c r="E205" s="93" t="s">
        <v>5</v>
      </c>
      <c r="F205" s="93"/>
      <c r="G205" s="147">
        <f>G206+G209+G210</f>
        <v>150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</row>
    <row r="206" spans="1:25" ht="48" outlineLevel="5" thickBot="1">
      <c r="A206" s="5" t="s">
        <v>189</v>
      </c>
      <c r="B206" s="21">
        <v>951</v>
      </c>
      <c r="C206" s="6" t="s">
        <v>12</v>
      </c>
      <c r="D206" s="6" t="s">
        <v>190</v>
      </c>
      <c r="E206" s="6" t="s">
        <v>5</v>
      </c>
      <c r="F206" s="6"/>
      <c r="G206" s="151">
        <f>G207</f>
        <v>50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32.25" outlineLevel="5" thickBot="1">
      <c r="A207" s="90" t="s">
        <v>107</v>
      </c>
      <c r="B207" s="94">
        <v>951</v>
      </c>
      <c r="C207" s="95" t="s">
        <v>12</v>
      </c>
      <c r="D207" s="95" t="s">
        <v>190</v>
      </c>
      <c r="E207" s="95" t="s">
        <v>101</v>
      </c>
      <c r="F207" s="95"/>
      <c r="G207" s="146">
        <f>G208</f>
        <v>50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32.25" outlineLevel="6" thickBot="1">
      <c r="A208" s="90" t="s">
        <v>109</v>
      </c>
      <c r="B208" s="94">
        <v>951</v>
      </c>
      <c r="C208" s="95" t="s">
        <v>12</v>
      </c>
      <c r="D208" s="95" t="s">
        <v>190</v>
      </c>
      <c r="E208" s="95" t="s">
        <v>103</v>
      </c>
      <c r="F208" s="95"/>
      <c r="G208" s="146">
        <v>50</v>
      </c>
      <c r="H208" s="29" t="e">
        <f>#REF!+H209</f>
        <v>#REF!</v>
      </c>
      <c r="I208" s="29" t="e">
        <f>#REF!+I209</f>
        <v>#REF!</v>
      </c>
      <c r="J208" s="29" t="e">
        <f>#REF!+J209</f>
        <v>#REF!</v>
      </c>
      <c r="K208" s="29" t="e">
        <f>#REF!+K209</f>
        <v>#REF!</v>
      </c>
      <c r="L208" s="29" t="e">
        <f>#REF!+L209</f>
        <v>#REF!</v>
      </c>
      <c r="M208" s="29" t="e">
        <f>#REF!+M209</f>
        <v>#REF!</v>
      </c>
      <c r="N208" s="29" t="e">
        <f>#REF!+N209</f>
        <v>#REF!</v>
      </c>
      <c r="O208" s="29" t="e">
        <f>#REF!+O209</f>
        <v>#REF!</v>
      </c>
      <c r="P208" s="29" t="e">
        <f>#REF!+P209</f>
        <v>#REF!</v>
      </c>
      <c r="Q208" s="29" t="e">
        <f>#REF!+Q209</f>
        <v>#REF!</v>
      </c>
      <c r="R208" s="29" t="e">
        <f>#REF!+R209</f>
        <v>#REF!</v>
      </c>
      <c r="S208" s="29" t="e">
        <f>#REF!+S209</f>
        <v>#REF!</v>
      </c>
      <c r="T208" s="29" t="e">
        <f>#REF!+T209</f>
        <v>#REF!</v>
      </c>
      <c r="U208" s="29" t="e">
        <f>#REF!+U209</f>
        <v>#REF!</v>
      </c>
      <c r="V208" s="29" t="e">
        <f>#REF!+V209</f>
        <v>#REF!</v>
      </c>
      <c r="W208" s="29" t="e">
        <f>#REF!+W209</f>
        <v>#REF!</v>
      </c>
      <c r="X208" s="73" t="e">
        <f>#REF!+X209</f>
        <v>#REF!</v>
      </c>
      <c r="Y208" s="59" t="e">
        <f>X208/G208*100</f>
        <v>#REF!</v>
      </c>
    </row>
    <row r="209" spans="1:25" ht="32.25" outlineLevel="3" thickBot="1">
      <c r="A209" s="5" t="s">
        <v>191</v>
      </c>
      <c r="B209" s="21">
        <v>951</v>
      </c>
      <c r="C209" s="6" t="s">
        <v>12</v>
      </c>
      <c r="D209" s="6" t="s">
        <v>192</v>
      </c>
      <c r="E209" s="6" t="s">
        <v>125</v>
      </c>
      <c r="F209" s="6"/>
      <c r="G209" s="151">
        <v>100</v>
      </c>
      <c r="H209" s="31">
        <f aca="true" t="shared" si="36" ref="H209:X209">H211+H234</f>
        <v>0</v>
      </c>
      <c r="I209" s="31">
        <f t="shared" si="36"/>
        <v>0</v>
      </c>
      <c r="J209" s="31">
        <f t="shared" si="36"/>
        <v>0</v>
      </c>
      <c r="K209" s="31">
        <f t="shared" si="36"/>
        <v>0</v>
      </c>
      <c r="L209" s="31">
        <f t="shared" si="36"/>
        <v>0</v>
      </c>
      <c r="M209" s="31">
        <f t="shared" si="36"/>
        <v>0</v>
      </c>
      <c r="N209" s="31">
        <f t="shared" si="36"/>
        <v>0</v>
      </c>
      <c r="O209" s="31">
        <f t="shared" si="36"/>
        <v>0</v>
      </c>
      <c r="P209" s="31">
        <f t="shared" si="36"/>
        <v>0</v>
      </c>
      <c r="Q209" s="31">
        <f t="shared" si="36"/>
        <v>0</v>
      </c>
      <c r="R209" s="31">
        <f t="shared" si="36"/>
        <v>0</v>
      </c>
      <c r="S209" s="31">
        <f t="shared" si="36"/>
        <v>0</v>
      </c>
      <c r="T209" s="31">
        <f t="shared" si="36"/>
        <v>0</v>
      </c>
      <c r="U209" s="31">
        <f t="shared" si="36"/>
        <v>0</v>
      </c>
      <c r="V209" s="31">
        <f t="shared" si="36"/>
        <v>0</v>
      </c>
      <c r="W209" s="31">
        <f t="shared" si="36"/>
        <v>0</v>
      </c>
      <c r="X209" s="66">
        <f t="shared" si="36"/>
        <v>5468.4002</v>
      </c>
      <c r="Y209" s="59">
        <f>X209/G209*100</f>
        <v>5468.4002</v>
      </c>
    </row>
    <row r="210" spans="1:25" ht="32.25" outlineLevel="3" thickBot="1">
      <c r="A210" s="5" t="s">
        <v>313</v>
      </c>
      <c r="B210" s="21">
        <v>951</v>
      </c>
      <c r="C210" s="6" t="s">
        <v>12</v>
      </c>
      <c r="D210" s="6" t="s">
        <v>314</v>
      </c>
      <c r="E210" s="6" t="s">
        <v>125</v>
      </c>
      <c r="F210" s="6"/>
      <c r="G210" s="151">
        <v>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35.25" customHeight="1" outlineLevel="3" thickBot="1">
      <c r="A211" s="96" t="s">
        <v>352</v>
      </c>
      <c r="B211" s="92">
        <v>951</v>
      </c>
      <c r="C211" s="93" t="s">
        <v>12</v>
      </c>
      <c r="D211" s="93" t="s">
        <v>193</v>
      </c>
      <c r="E211" s="93" t="s">
        <v>5</v>
      </c>
      <c r="F211" s="93"/>
      <c r="G211" s="16">
        <f>G212</f>
        <v>371.15</v>
      </c>
      <c r="H211" s="32">
        <f aca="true" t="shared" si="37" ref="H211:X211">H212</f>
        <v>0</v>
      </c>
      <c r="I211" s="32">
        <f t="shared" si="37"/>
        <v>0</v>
      </c>
      <c r="J211" s="32">
        <f t="shared" si="37"/>
        <v>0</v>
      </c>
      <c r="K211" s="32">
        <f t="shared" si="37"/>
        <v>0</v>
      </c>
      <c r="L211" s="32">
        <f t="shared" si="37"/>
        <v>0</v>
      </c>
      <c r="M211" s="32">
        <f t="shared" si="37"/>
        <v>0</v>
      </c>
      <c r="N211" s="32">
        <f t="shared" si="37"/>
        <v>0</v>
      </c>
      <c r="O211" s="32">
        <f t="shared" si="37"/>
        <v>0</v>
      </c>
      <c r="P211" s="32">
        <f t="shared" si="37"/>
        <v>0</v>
      </c>
      <c r="Q211" s="32">
        <f t="shared" si="37"/>
        <v>0</v>
      </c>
      <c r="R211" s="32">
        <f t="shared" si="37"/>
        <v>0</v>
      </c>
      <c r="S211" s="32">
        <f t="shared" si="37"/>
        <v>0</v>
      </c>
      <c r="T211" s="32">
        <f t="shared" si="37"/>
        <v>0</v>
      </c>
      <c r="U211" s="32">
        <f t="shared" si="37"/>
        <v>0</v>
      </c>
      <c r="V211" s="32">
        <f t="shared" si="37"/>
        <v>0</v>
      </c>
      <c r="W211" s="32">
        <f t="shared" si="37"/>
        <v>0</v>
      </c>
      <c r="X211" s="67">
        <f t="shared" si="37"/>
        <v>468.4002</v>
      </c>
      <c r="Y211" s="59">
        <f>X211/G211*100</f>
        <v>126.20239795231039</v>
      </c>
    </row>
    <row r="212" spans="1:25" ht="48" outlineLevel="5" thickBot="1">
      <c r="A212" s="5" t="s">
        <v>194</v>
      </c>
      <c r="B212" s="21">
        <v>951</v>
      </c>
      <c r="C212" s="6" t="s">
        <v>12</v>
      </c>
      <c r="D212" s="6" t="s">
        <v>195</v>
      </c>
      <c r="E212" s="6" t="s">
        <v>5</v>
      </c>
      <c r="F212" s="6"/>
      <c r="G212" s="7">
        <f>G213</f>
        <v>371.15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468.4002</v>
      </c>
      <c r="Y212" s="59">
        <f>X212/G212*100</f>
        <v>126.20239795231039</v>
      </c>
    </row>
    <row r="213" spans="1:25" ht="32.25" outlineLevel="5" thickBot="1">
      <c r="A213" s="90" t="s">
        <v>107</v>
      </c>
      <c r="B213" s="94">
        <v>951</v>
      </c>
      <c r="C213" s="95" t="s">
        <v>12</v>
      </c>
      <c r="D213" s="95" t="s">
        <v>195</v>
      </c>
      <c r="E213" s="95" t="s">
        <v>101</v>
      </c>
      <c r="F213" s="95"/>
      <c r="G213" s="100">
        <f>G214</f>
        <v>371.15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32.25" outlineLevel="5" thickBot="1">
      <c r="A214" s="90" t="s">
        <v>109</v>
      </c>
      <c r="B214" s="94">
        <v>951</v>
      </c>
      <c r="C214" s="95" t="s">
        <v>12</v>
      </c>
      <c r="D214" s="95" t="s">
        <v>195</v>
      </c>
      <c r="E214" s="95" t="s">
        <v>103</v>
      </c>
      <c r="F214" s="95"/>
      <c r="G214" s="100">
        <v>371.15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</row>
    <row r="215" spans="1:25" ht="19.5" outlineLevel="5" thickBot="1">
      <c r="A215" s="110" t="s">
        <v>59</v>
      </c>
      <c r="B215" s="18">
        <v>951</v>
      </c>
      <c r="C215" s="14" t="s">
        <v>51</v>
      </c>
      <c r="D215" s="14" t="s">
        <v>6</v>
      </c>
      <c r="E215" s="14" t="s">
        <v>5</v>
      </c>
      <c r="F215" s="14"/>
      <c r="G215" s="15">
        <f>G222+G216</f>
        <v>5057.6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19.5" outlineLevel="5" thickBot="1">
      <c r="A216" s="80" t="s">
        <v>331</v>
      </c>
      <c r="B216" s="19">
        <v>951</v>
      </c>
      <c r="C216" s="164" t="s">
        <v>333</v>
      </c>
      <c r="D216" s="164" t="s">
        <v>6</v>
      </c>
      <c r="E216" s="164" t="s">
        <v>5</v>
      </c>
      <c r="F216" s="164"/>
      <c r="G216" s="165">
        <f>G217</f>
        <v>2530.47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114" t="s">
        <v>144</v>
      </c>
      <c r="B217" s="19">
        <v>951</v>
      </c>
      <c r="C217" s="164" t="s">
        <v>333</v>
      </c>
      <c r="D217" s="164" t="s">
        <v>145</v>
      </c>
      <c r="E217" s="164" t="s">
        <v>5</v>
      </c>
      <c r="F217" s="164"/>
      <c r="G217" s="165">
        <f>G218</f>
        <v>2530.47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32.25" outlineLevel="5" thickBot="1">
      <c r="A218" s="114" t="s">
        <v>146</v>
      </c>
      <c r="B218" s="19">
        <v>951</v>
      </c>
      <c r="C218" s="164" t="s">
        <v>333</v>
      </c>
      <c r="D218" s="164" t="s">
        <v>147</v>
      </c>
      <c r="E218" s="164" t="s">
        <v>5</v>
      </c>
      <c r="F218" s="164"/>
      <c r="G218" s="165">
        <f>G219</f>
        <v>2530.47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19.5" outlineLevel="5" thickBot="1">
      <c r="A219" s="152" t="s">
        <v>332</v>
      </c>
      <c r="B219" s="92">
        <v>951</v>
      </c>
      <c r="C219" s="97" t="s">
        <v>333</v>
      </c>
      <c r="D219" s="97" t="s">
        <v>334</v>
      </c>
      <c r="E219" s="97" t="s">
        <v>5</v>
      </c>
      <c r="F219" s="97"/>
      <c r="G219" s="166">
        <f>G220</f>
        <v>2530.47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32.25" outlineLevel="5" thickBot="1">
      <c r="A220" s="5" t="s">
        <v>107</v>
      </c>
      <c r="B220" s="21">
        <v>951</v>
      </c>
      <c r="C220" s="78" t="s">
        <v>333</v>
      </c>
      <c r="D220" s="78" t="s">
        <v>334</v>
      </c>
      <c r="E220" s="78" t="s">
        <v>101</v>
      </c>
      <c r="F220" s="78"/>
      <c r="G220" s="167">
        <f>G221</f>
        <v>2530.47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109</v>
      </c>
      <c r="B221" s="94">
        <v>951</v>
      </c>
      <c r="C221" s="99" t="s">
        <v>333</v>
      </c>
      <c r="D221" s="99" t="s">
        <v>334</v>
      </c>
      <c r="E221" s="99" t="s">
        <v>103</v>
      </c>
      <c r="F221" s="99"/>
      <c r="G221" s="168">
        <v>2530.47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5" thickBot="1">
      <c r="A222" s="8" t="s">
        <v>34</v>
      </c>
      <c r="B222" s="19">
        <v>951</v>
      </c>
      <c r="C222" s="9" t="s">
        <v>13</v>
      </c>
      <c r="D222" s="9" t="s">
        <v>6</v>
      </c>
      <c r="E222" s="9" t="s">
        <v>5</v>
      </c>
      <c r="F222" s="9"/>
      <c r="G222" s="10">
        <f>G233+G223</f>
        <v>2527.13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</row>
    <row r="223" spans="1:25" ht="32.25" outlineLevel="5" thickBot="1">
      <c r="A223" s="114" t="s">
        <v>144</v>
      </c>
      <c r="B223" s="19">
        <v>951</v>
      </c>
      <c r="C223" s="9" t="s">
        <v>13</v>
      </c>
      <c r="D223" s="9" t="s">
        <v>145</v>
      </c>
      <c r="E223" s="9" t="s">
        <v>5</v>
      </c>
      <c r="F223" s="9"/>
      <c r="G223" s="10">
        <f>G224</f>
        <v>50.36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32.25" outlineLevel="5" thickBot="1">
      <c r="A224" s="114" t="s">
        <v>146</v>
      </c>
      <c r="B224" s="19">
        <v>951</v>
      </c>
      <c r="C224" s="9" t="s">
        <v>13</v>
      </c>
      <c r="D224" s="9" t="s">
        <v>147</v>
      </c>
      <c r="E224" s="9" t="s">
        <v>5</v>
      </c>
      <c r="F224" s="9"/>
      <c r="G224" s="10">
        <f>G225+G230</f>
        <v>50.36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</row>
    <row r="225" spans="1:25" ht="48" outlineLevel="5" thickBot="1">
      <c r="A225" s="116" t="s">
        <v>289</v>
      </c>
      <c r="B225" s="92">
        <v>951</v>
      </c>
      <c r="C225" s="93" t="s">
        <v>13</v>
      </c>
      <c r="D225" s="93" t="s">
        <v>288</v>
      </c>
      <c r="E225" s="93" t="s">
        <v>5</v>
      </c>
      <c r="F225" s="93"/>
      <c r="G225" s="16">
        <f>G226+G228</f>
        <v>0.36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16.5" outlineLevel="5" thickBot="1">
      <c r="A226" s="5" t="s">
        <v>99</v>
      </c>
      <c r="B226" s="21">
        <v>951</v>
      </c>
      <c r="C226" s="6" t="s">
        <v>13</v>
      </c>
      <c r="D226" s="6" t="s">
        <v>288</v>
      </c>
      <c r="E226" s="6" t="s">
        <v>95</v>
      </c>
      <c r="F226" s="6"/>
      <c r="G226" s="7">
        <f>G227</f>
        <v>0.3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16.5" outlineLevel="5" thickBot="1">
      <c r="A227" s="90" t="s">
        <v>99</v>
      </c>
      <c r="B227" s="94">
        <v>951</v>
      </c>
      <c r="C227" s="95" t="s">
        <v>13</v>
      </c>
      <c r="D227" s="95" t="s">
        <v>288</v>
      </c>
      <c r="E227" s="95" t="s">
        <v>96</v>
      </c>
      <c r="F227" s="95"/>
      <c r="G227" s="100">
        <v>0.3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5" t="s">
        <v>107</v>
      </c>
      <c r="B228" s="21">
        <v>951</v>
      </c>
      <c r="C228" s="6" t="s">
        <v>13</v>
      </c>
      <c r="D228" s="6" t="s">
        <v>288</v>
      </c>
      <c r="E228" s="6" t="s">
        <v>101</v>
      </c>
      <c r="F228" s="6"/>
      <c r="G228" s="7">
        <f>G229</f>
        <v>0.06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90" t="s">
        <v>109</v>
      </c>
      <c r="B229" s="94">
        <v>951</v>
      </c>
      <c r="C229" s="95" t="s">
        <v>13</v>
      </c>
      <c r="D229" s="95" t="s">
        <v>288</v>
      </c>
      <c r="E229" s="95" t="s">
        <v>103</v>
      </c>
      <c r="F229" s="95"/>
      <c r="G229" s="100">
        <v>0.06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32.25" outlineLevel="5" thickBot="1">
      <c r="A230" s="96" t="s">
        <v>335</v>
      </c>
      <c r="B230" s="92">
        <v>951</v>
      </c>
      <c r="C230" s="93" t="s">
        <v>13</v>
      </c>
      <c r="D230" s="93" t="s">
        <v>336</v>
      </c>
      <c r="E230" s="93" t="s">
        <v>5</v>
      </c>
      <c r="F230" s="93"/>
      <c r="G230" s="16">
        <f>G231</f>
        <v>50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5" t="s">
        <v>107</v>
      </c>
      <c r="B231" s="21">
        <v>951</v>
      </c>
      <c r="C231" s="6" t="s">
        <v>13</v>
      </c>
      <c r="D231" s="6" t="s">
        <v>336</v>
      </c>
      <c r="E231" s="6" t="s">
        <v>101</v>
      </c>
      <c r="F231" s="6"/>
      <c r="G231" s="7">
        <f>G232</f>
        <v>50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90" t="s">
        <v>109</v>
      </c>
      <c r="B232" s="94">
        <v>951</v>
      </c>
      <c r="C232" s="95" t="s">
        <v>13</v>
      </c>
      <c r="D232" s="95" t="s">
        <v>336</v>
      </c>
      <c r="E232" s="95" t="s">
        <v>103</v>
      </c>
      <c r="F232" s="95"/>
      <c r="G232" s="100">
        <v>50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13" t="s">
        <v>196</v>
      </c>
      <c r="B233" s="19">
        <v>951</v>
      </c>
      <c r="C233" s="11" t="s">
        <v>13</v>
      </c>
      <c r="D233" s="11" t="s">
        <v>6</v>
      </c>
      <c r="E233" s="11" t="s">
        <v>5</v>
      </c>
      <c r="F233" s="11"/>
      <c r="G233" s="12">
        <f>G234</f>
        <v>2476.77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4" thickBot="1">
      <c r="A234" s="8" t="s">
        <v>354</v>
      </c>
      <c r="B234" s="19">
        <v>951</v>
      </c>
      <c r="C234" s="9" t="s">
        <v>13</v>
      </c>
      <c r="D234" s="9" t="s">
        <v>327</v>
      </c>
      <c r="E234" s="9" t="s">
        <v>5</v>
      </c>
      <c r="F234" s="9"/>
      <c r="G234" s="10">
        <f>G235</f>
        <v>2476.77</v>
      </c>
      <c r="H234" s="32">
        <f aca="true" t="shared" si="38" ref="H234:X234">H235+H237</f>
        <v>0</v>
      </c>
      <c r="I234" s="32">
        <f t="shared" si="38"/>
        <v>0</v>
      </c>
      <c r="J234" s="32">
        <f t="shared" si="38"/>
        <v>0</v>
      </c>
      <c r="K234" s="32">
        <f t="shared" si="38"/>
        <v>0</v>
      </c>
      <c r="L234" s="32">
        <f t="shared" si="38"/>
        <v>0</v>
      </c>
      <c r="M234" s="32">
        <f t="shared" si="38"/>
        <v>0</v>
      </c>
      <c r="N234" s="32">
        <f t="shared" si="38"/>
        <v>0</v>
      </c>
      <c r="O234" s="32">
        <f t="shared" si="38"/>
        <v>0</v>
      </c>
      <c r="P234" s="32">
        <f t="shared" si="38"/>
        <v>0</v>
      </c>
      <c r="Q234" s="32">
        <f t="shared" si="38"/>
        <v>0</v>
      </c>
      <c r="R234" s="32">
        <f t="shared" si="38"/>
        <v>0</v>
      </c>
      <c r="S234" s="32">
        <f t="shared" si="38"/>
        <v>0</v>
      </c>
      <c r="T234" s="32">
        <f t="shared" si="38"/>
        <v>0</v>
      </c>
      <c r="U234" s="32">
        <f t="shared" si="38"/>
        <v>0</v>
      </c>
      <c r="V234" s="32">
        <f t="shared" si="38"/>
        <v>0</v>
      </c>
      <c r="W234" s="32">
        <f t="shared" si="38"/>
        <v>0</v>
      </c>
      <c r="X234" s="32">
        <f t="shared" si="38"/>
        <v>5000</v>
      </c>
      <c r="Y234" s="59">
        <f>X234/G234*100</f>
        <v>201.87583021435174</v>
      </c>
    </row>
    <row r="235" spans="1:25" ht="54.75" customHeight="1" outlineLevel="5" thickBot="1">
      <c r="A235" s="96" t="s">
        <v>326</v>
      </c>
      <c r="B235" s="92">
        <v>951</v>
      </c>
      <c r="C235" s="93" t="s">
        <v>13</v>
      </c>
      <c r="D235" s="93" t="s">
        <v>328</v>
      </c>
      <c r="E235" s="93" t="s">
        <v>5</v>
      </c>
      <c r="F235" s="93"/>
      <c r="G235" s="16">
        <f>G236</f>
        <v>2476.77</v>
      </c>
      <c r="H235" s="2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4"/>
      <c r="X235" s="65">
        <v>0</v>
      </c>
      <c r="Y235" s="59">
        <f>X235/G235*100</f>
        <v>0</v>
      </c>
    </row>
    <row r="236" spans="1:25" ht="36" customHeight="1" outlineLevel="5" thickBot="1">
      <c r="A236" s="5" t="s">
        <v>107</v>
      </c>
      <c r="B236" s="21">
        <v>951</v>
      </c>
      <c r="C236" s="6" t="s">
        <v>13</v>
      </c>
      <c r="D236" s="6" t="s">
        <v>328</v>
      </c>
      <c r="E236" s="6" t="s">
        <v>101</v>
      </c>
      <c r="F236" s="6"/>
      <c r="G236" s="7">
        <f>G237</f>
        <v>2476.77</v>
      </c>
      <c r="H236" s="2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44"/>
      <c r="X236" s="65"/>
      <c r="Y236" s="59"/>
    </row>
    <row r="237" spans="1:25" ht="32.25" outlineLevel="5" thickBot="1">
      <c r="A237" s="90" t="s">
        <v>109</v>
      </c>
      <c r="B237" s="94">
        <v>951</v>
      </c>
      <c r="C237" s="95" t="s">
        <v>13</v>
      </c>
      <c r="D237" s="95" t="s">
        <v>328</v>
      </c>
      <c r="E237" s="95" t="s">
        <v>103</v>
      </c>
      <c r="F237" s="95"/>
      <c r="G237" s="100">
        <v>2476.77</v>
      </c>
      <c r="H237" s="2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44"/>
      <c r="X237" s="65">
        <v>5000</v>
      </c>
      <c r="Y237" s="59">
        <f>X237/G237*100</f>
        <v>201.87583021435174</v>
      </c>
    </row>
    <row r="238" spans="1:25" ht="19.5" outlineLevel="5" thickBot="1">
      <c r="A238" s="110" t="s">
        <v>50</v>
      </c>
      <c r="B238" s="18">
        <v>951</v>
      </c>
      <c r="C238" s="14" t="s">
        <v>49</v>
      </c>
      <c r="D238" s="14" t="s">
        <v>6</v>
      </c>
      <c r="E238" s="14" t="s">
        <v>5</v>
      </c>
      <c r="F238" s="14"/>
      <c r="G238" s="15">
        <f>G239+G244+G249</f>
        <v>11563.33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16.5" outlineLevel="5" thickBot="1">
      <c r="A239" s="126" t="s">
        <v>40</v>
      </c>
      <c r="B239" s="18">
        <v>951</v>
      </c>
      <c r="C239" s="39" t="s">
        <v>20</v>
      </c>
      <c r="D239" s="39" t="s">
        <v>6</v>
      </c>
      <c r="E239" s="39" t="s">
        <v>5</v>
      </c>
      <c r="F239" s="39"/>
      <c r="G239" s="121">
        <f>G240</f>
        <v>10087.55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6" thickBot="1">
      <c r="A240" s="80" t="s">
        <v>307</v>
      </c>
      <c r="B240" s="19">
        <v>951</v>
      </c>
      <c r="C240" s="9" t="s">
        <v>20</v>
      </c>
      <c r="D240" s="9" t="s">
        <v>197</v>
      </c>
      <c r="E240" s="9" t="s">
        <v>5</v>
      </c>
      <c r="F240" s="9"/>
      <c r="G240" s="10">
        <f>G241</f>
        <v>10087.55</v>
      </c>
      <c r="H240" s="29">
        <f aca="true" t="shared" si="39" ref="H240:X240">H247+H252</f>
        <v>0</v>
      </c>
      <c r="I240" s="29">
        <f t="shared" si="39"/>
        <v>0</v>
      </c>
      <c r="J240" s="29">
        <f t="shared" si="39"/>
        <v>0</v>
      </c>
      <c r="K240" s="29">
        <f t="shared" si="39"/>
        <v>0</v>
      </c>
      <c r="L240" s="29">
        <f t="shared" si="39"/>
        <v>0</v>
      </c>
      <c r="M240" s="29">
        <f t="shared" si="39"/>
        <v>0</v>
      </c>
      <c r="N240" s="29">
        <f t="shared" si="39"/>
        <v>0</v>
      </c>
      <c r="O240" s="29">
        <f t="shared" si="39"/>
        <v>0</v>
      </c>
      <c r="P240" s="29">
        <f t="shared" si="39"/>
        <v>0</v>
      </c>
      <c r="Q240" s="29">
        <f t="shared" si="39"/>
        <v>0</v>
      </c>
      <c r="R240" s="29">
        <f t="shared" si="39"/>
        <v>0</v>
      </c>
      <c r="S240" s="29">
        <f t="shared" si="39"/>
        <v>0</v>
      </c>
      <c r="T240" s="29">
        <f t="shared" si="39"/>
        <v>0</v>
      </c>
      <c r="U240" s="29">
        <f t="shared" si="39"/>
        <v>0</v>
      </c>
      <c r="V240" s="29">
        <f t="shared" si="39"/>
        <v>0</v>
      </c>
      <c r="W240" s="29">
        <f t="shared" si="39"/>
        <v>0</v>
      </c>
      <c r="X240" s="73">
        <f t="shared" si="39"/>
        <v>1409.01825</v>
      </c>
      <c r="Y240" s="59">
        <f>X240/G240*100</f>
        <v>13.967893591605495</v>
      </c>
    </row>
    <row r="241" spans="1:25" ht="32.25" outlineLevel="6" thickBot="1">
      <c r="A241" s="127" t="s">
        <v>198</v>
      </c>
      <c r="B241" s="134">
        <v>951</v>
      </c>
      <c r="C241" s="93" t="s">
        <v>20</v>
      </c>
      <c r="D241" s="93" t="s">
        <v>199</v>
      </c>
      <c r="E241" s="93" t="s">
        <v>5</v>
      </c>
      <c r="F241" s="97"/>
      <c r="G241" s="16">
        <f>G242</f>
        <v>10087.55</v>
      </c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3"/>
      <c r="Y241" s="59"/>
    </row>
    <row r="242" spans="1:25" ht="19.5" outlineLevel="6" thickBot="1">
      <c r="A242" s="5" t="s">
        <v>129</v>
      </c>
      <c r="B242" s="21">
        <v>951</v>
      </c>
      <c r="C242" s="6" t="s">
        <v>20</v>
      </c>
      <c r="D242" s="6" t="s">
        <v>199</v>
      </c>
      <c r="E242" s="6" t="s">
        <v>5</v>
      </c>
      <c r="F242" s="78"/>
      <c r="G242" s="7">
        <f>G243</f>
        <v>10087.55</v>
      </c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73"/>
      <c r="Y242" s="59"/>
    </row>
    <row r="243" spans="1:25" ht="48" outlineLevel="6" thickBot="1">
      <c r="A243" s="98" t="s">
        <v>308</v>
      </c>
      <c r="B243" s="136">
        <v>951</v>
      </c>
      <c r="C243" s="95" t="s">
        <v>20</v>
      </c>
      <c r="D243" s="95" t="s">
        <v>199</v>
      </c>
      <c r="E243" s="95" t="s">
        <v>92</v>
      </c>
      <c r="F243" s="99"/>
      <c r="G243" s="100">
        <v>10087.55</v>
      </c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3"/>
      <c r="Y243" s="59"/>
    </row>
    <row r="244" spans="1:25" ht="32.25" outlineLevel="6" thickBot="1">
      <c r="A244" s="126" t="s">
        <v>61</v>
      </c>
      <c r="B244" s="18">
        <v>951</v>
      </c>
      <c r="C244" s="39" t="s">
        <v>60</v>
      </c>
      <c r="D244" s="39" t="s">
        <v>6</v>
      </c>
      <c r="E244" s="39" t="s">
        <v>5</v>
      </c>
      <c r="F244" s="39"/>
      <c r="G244" s="121">
        <f>G245</f>
        <v>50</v>
      </c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3"/>
      <c r="Y244" s="59"/>
    </row>
    <row r="245" spans="1:25" ht="19.5" outlineLevel="6" thickBot="1">
      <c r="A245" s="8" t="s">
        <v>355</v>
      </c>
      <c r="B245" s="19">
        <v>951</v>
      </c>
      <c r="C245" s="9" t="s">
        <v>60</v>
      </c>
      <c r="D245" s="9" t="s">
        <v>200</v>
      </c>
      <c r="E245" s="9" t="s">
        <v>5</v>
      </c>
      <c r="F245" s="9"/>
      <c r="G245" s="10">
        <f>G246</f>
        <v>50</v>
      </c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3"/>
      <c r="Y245" s="59"/>
    </row>
    <row r="246" spans="1:25" ht="48" outlineLevel="6" thickBot="1">
      <c r="A246" s="116" t="s">
        <v>201</v>
      </c>
      <c r="B246" s="92">
        <v>951</v>
      </c>
      <c r="C246" s="93" t="s">
        <v>60</v>
      </c>
      <c r="D246" s="93" t="s">
        <v>202</v>
      </c>
      <c r="E246" s="93" t="s">
        <v>5</v>
      </c>
      <c r="F246" s="93"/>
      <c r="G246" s="16">
        <f>G247</f>
        <v>50</v>
      </c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3"/>
      <c r="Y246" s="59"/>
    </row>
    <row r="247" spans="1:25" ht="32.25" outlineLevel="6" thickBot="1">
      <c r="A247" s="5" t="s">
        <v>107</v>
      </c>
      <c r="B247" s="21">
        <v>951</v>
      </c>
      <c r="C247" s="6" t="s">
        <v>60</v>
      </c>
      <c r="D247" s="6" t="s">
        <v>202</v>
      </c>
      <c r="E247" s="6" t="s">
        <v>101</v>
      </c>
      <c r="F247" s="6"/>
      <c r="G247" s="7">
        <f>G248</f>
        <v>50</v>
      </c>
      <c r="H247" s="10">
        <f aca="true" t="shared" si="40" ref="H247:X248">H248</f>
        <v>0</v>
      </c>
      <c r="I247" s="10">
        <f t="shared" si="40"/>
        <v>0</v>
      </c>
      <c r="J247" s="10">
        <f t="shared" si="40"/>
        <v>0</v>
      </c>
      <c r="K247" s="10">
        <f t="shared" si="40"/>
        <v>0</v>
      </c>
      <c r="L247" s="10">
        <f t="shared" si="40"/>
        <v>0</v>
      </c>
      <c r="M247" s="10">
        <f t="shared" si="40"/>
        <v>0</v>
      </c>
      <c r="N247" s="10">
        <f t="shared" si="40"/>
        <v>0</v>
      </c>
      <c r="O247" s="10">
        <f t="shared" si="40"/>
        <v>0</v>
      </c>
      <c r="P247" s="10">
        <f t="shared" si="40"/>
        <v>0</v>
      </c>
      <c r="Q247" s="10">
        <f t="shared" si="40"/>
        <v>0</v>
      </c>
      <c r="R247" s="10">
        <f t="shared" si="40"/>
        <v>0</v>
      </c>
      <c r="S247" s="10">
        <f t="shared" si="40"/>
        <v>0</v>
      </c>
      <c r="T247" s="10">
        <f t="shared" si="40"/>
        <v>0</v>
      </c>
      <c r="U247" s="10">
        <f t="shared" si="40"/>
        <v>0</v>
      </c>
      <c r="V247" s="10">
        <f t="shared" si="40"/>
        <v>0</v>
      </c>
      <c r="W247" s="10">
        <f t="shared" si="40"/>
        <v>0</v>
      </c>
      <c r="X247" s="66">
        <f t="shared" si="40"/>
        <v>0</v>
      </c>
      <c r="Y247" s="59">
        <f>X247/G247*100</f>
        <v>0</v>
      </c>
    </row>
    <row r="248" spans="1:25" ht="32.25" outlineLevel="6" thickBot="1">
      <c r="A248" s="90" t="s">
        <v>109</v>
      </c>
      <c r="B248" s="94">
        <v>951</v>
      </c>
      <c r="C248" s="95" t="s">
        <v>60</v>
      </c>
      <c r="D248" s="95" t="s">
        <v>202</v>
      </c>
      <c r="E248" s="95" t="s">
        <v>103</v>
      </c>
      <c r="F248" s="95"/>
      <c r="G248" s="100">
        <v>50</v>
      </c>
      <c r="H248" s="12">
        <f t="shared" si="40"/>
        <v>0</v>
      </c>
      <c r="I248" s="12">
        <f t="shared" si="40"/>
        <v>0</v>
      </c>
      <c r="J248" s="12">
        <f t="shared" si="40"/>
        <v>0</v>
      </c>
      <c r="K248" s="12">
        <f t="shared" si="40"/>
        <v>0</v>
      </c>
      <c r="L248" s="12">
        <f t="shared" si="40"/>
        <v>0</v>
      </c>
      <c r="M248" s="12">
        <f t="shared" si="40"/>
        <v>0</v>
      </c>
      <c r="N248" s="12">
        <f t="shared" si="40"/>
        <v>0</v>
      </c>
      <c r="O248" s="12">
        <f t="shared" si="40"/>
        <v>0</v>
      </c>
      <c r="P248" s="12">
        <f t="shared" si="40"/>
        <v>0</v>
      </c>
      <c r="Q248" s="12">
        <f t="shared" si="40"/>
        <v>0</v>
      </c>
      <c r="R248" s="12">
        <f t="shared" si="40"/>
        <v>0</v>
      </c>
      <c r="S248" s="12">
        <f t="shared" si="40"/>
        <v>0</v>
      </c>
      <c r="T248" s="12">
        <f t="shared" si="40"/>
        <v>0</v>
      </c>
      <c r="U248" s="12">
        <f t="shared" si="40"/>
        <v>0</v>
      </c>
      <c r="V248" s="12">
        <f t="shared" si="40"/>
        <v>0</v>
      </c>
      <c r="W248" s="12">
        <f t="shared" si="40"/>
        <v>0</v>
      </c>
      <c r="X248" s="67">
        <f t="shared" si="40"/>
        <v>0</v>
      </c>
      <c r="Y248" s="59">
        <f>X248/G248*100</f>
        <v>0</v>
      </c>
    </row>
    <row r="249" spans="1:25" ht="19.5" outlineLevel="6" thickBot="1">
      <c r="A249" s="126" t="s">
        <v>35</v>
      </c>
      <c r="B249" s="18">
        <v>951</v>
      </c>
      <c r="C249" s="39" t="s">
        <v>14</v>
      </c>
      <c r="D249" s="39" t="s">
        <v>6</v>
      </c>
      <c r="E249" s="39" t="s">
        <v>5</v>
      </c>
      <c r="F249" s="39"/>
      <c r="G249" s="121">
        <f>G250</f>
        <v>1425.78</v>
      </c>
      <c r="H249" s="24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42"/>
      <c r="X249" s="65">
        <v>0</v>
      </c>
      <c r="Y249" s="59">
        <f>X249/G249*100</f>
        <v>0</v>
      </c>
    </row>
    <row r="250" spans="1:25" ht="32.25" outlineLevel="6" thickBot="1">
      <c r="A250" s="114" t="s">
        <v>144</v>
      </c>
      <c r="B250" s="19">
        <v>951</v>
      </c>
      <c r="C250" s="9" t="s">
        <v>14</v>
      </c>
      <c r="D250" s="9" t="s">
        <v>145</v>
      </c>
      <c r="E250" s="9" t="s">
        <v>5</v>
      </c>
      <c r="F250" s="9"/>
      <c r="G250" s="10">
        <f>G251</f>
        <v>1425.78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2.25" outlineLevel="6" thickBot="1">
      <c r="A251" s="114" t="s">
        <v>146</v>
      </c>
      <c r="B251" s="19">
        <v>951</v>
      </c>
      <c r="C251" s="11" t="s">
        <v>14</v>
      </c>
      <c r="D251" s="11" t="s">
        <v>147</v>
      </c>
      <c r="E251" s="11" t="s">
        <v>5</v>
      </c>
      <c r="F251" s="11"/>
      <c r="G251" s="12">
        <f>G252</f>
        <v>1425.78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48" outlineLevel="6" thickBot="1">
      <c r="A252" s="115" t="s">
        <v>305</v>
      </c>
      <c r="B252" s="132">
        <v>951</v>
      </c>
      <c r="C252" s="93" t="s">
        <v>14</v>
      </c>
      <c r="D252" s="93" t="s">
        <v>150</v>
      </c>
      <c r="E252" s="93" t="s">
        <v>5</v>
      </c>
      <c r="F252" s="93"/>
      <c r="G252" s="16">
        <f>G253+G256</f>
        <v>1425.78</v>
      </c>
      <c r="H252" s="31">
        <f aca="true" t="shared" si="41" ref="H252:X254">H253</f>
        <v>0</v>
      </c>
      <c r="I252" s="31">
        <f t="shared" si="41"/>
        <v>0</v>
      </c>
      <c r="J252" s="31">
        <f t="shared" si="41"/>
        <v>0</v>
      </c>
      <c r="K252" s="31">
        <f t="shared" si="41"/>
        <v>0</v>
      </c>
      <c r="L252" s="31">
        <f t="shared" si="41"/>
        <v>0</v>
      </c>
      <c r="M252" s="31">
        <f t="shared" si="41"/>
        <v>0</v>
      </c>
      <c r="N252" s="31">
        <f t="shared" si="41"/>
        <v>0</v>
      </c>
      <c r="O252" s="31">
        <f t="shared" si="41"/>
        <v>0</v>
      </c>
      <c r="P252" s="31">
        <f t="shared" si="41"/>
        <v>0</v>
      </c>
      <c r="Q252" s="31">
        <f t="shared" si="41"/>
        <v>0</v>
      </c>
      <c r="R252" s="31">
        <f t="shared" si="41"/>
        <v>0</v>
      </c>
      <c r="S252" s="31">
        <f t="shared" si="41"/>
        <v>0</v>
      </c>
      <c r="T252" s="31">
        <f t="shared" si="41"/>
        <v>0</v>
      </c>
      <c r="U252" s="31">
        <f t="shared" si="41"/>
        <v>0</v>
      </c>
      <c r="V252" s="31">
        <f t="shared" si="41"/>
        <v>0</v>
      </c>
      <c r="W252" s="31">
        <f t="shared" si="41"/>
        <v>0</v>
      </c>
      <c r="X252" s="66">
        <f t="shared" si="41"/>
        <v>1409.01825</v>
      </c>
      <c r="Y252" s="59">
        <f>X252/G252*100</f>
        <v>98.82438033918277</v>
      </c>
    </row>
    <row r="253" spans="1:25" ht="32.25" outlineLevel="6" thickBot="1">
      <c r="A253" s="5" t="s">
        <v>98</v>
      </c>
      <c r="B253" s="21">
        <v>951</v>
      </c>
      <c r="C253" s="6" t="s">
        <v>14</v>
      </c>
      <c r="D253" s="6" t="s">
        <v>150</v>
      </c>
      <c r="E253" s="6" t="s">
        <v>95</v>
      </c>
      <c r="F253" s="6"/>
      <c r="G253" s="7">
        <f>G254+G255</f>
        <v>1422.78</v>
      </c>
      <c r="H253" s="32">
        <f t="shared" si="41"/>
        <v>0</v>
      </c>
      <c r="I253" s="32">
        <f t="shared" si="41"/>
        <v>0</v>
      </c>
      <c r="J253" s="32">
        <f t="shared" si="41"/>
        <v>0</v>
      </c>
      <c r="K253" s="32">
        <f t="shared" si="41"/>
        <v>0</v>
      </c>
      <c r="L253" s="32">
        <f t="shared" si="41"/>
        <v>0</v>
      </c>
      <c r="M253" s="32">
        <f t="shared" si="41"/>
        <v>0</v>
      </c>
      <c r="N253" s="32">
        <f t="shared" si="41"/>
        <v>0</v>
      </c>
      <c r="O253" s="32">
        <f t="shared" si="41"/>
        <v>0</v>
      </c>
      <c r="P253" s="32">
        <f t="shared" si="41"/>
        <v>0</v>
      </c>
      <c r="Q253" s="32">
        <f t="shared" si="41"/>
        <v>0</v>
      </c>
      <c r="R253" s="32">
        <f t="shared" si="41"/>
        <v>0</v>
      </c>
      <c r="S253" s="32">
        <f t="shared" si="41"/>
        <v>0</v>
      </c>
      <c r="T253" s="32">
        <f t="shared" si="41"/>
        <v>0</v>
      </c>
      <c r="U253" s="32">
        <f t="shared" si="41"/>
        <v>0</v>
      </c>
      <c r="V253" s="32">
        <f t="shared" si="41"/>
        <v>0</v>
      </c>
      <c r="W253" s="32">
        <f t="shared" si="41"/>
        <v>0</v>
      </c>
      <c r="X253" s="67">
        <f t="shared" si="41"/>
        <v>1409.01825</v>
      </c>
      <c r="Y253" s="59">
        <f>X253/G253*100</f>
        <v>99.03275629401594</v>
      </c>
    </row>
    <row r="254" spans="1:25" ht="16.5" outlineLevel="6" thickBot="1">
      <c r="A254" s="90" t="s">
        <v>99</v>
      </c>
      <c r="B254" s="94">
        <v>951</v>
      </c>
      <c r="C254" s="95" t="s">
        <v>14</v>
      </c>
      <c r="D254" s="95" t="s">
        <v>150</v>
      </c>
      <c r="E254" s="95" t="s">
        <v>96</v>
      </c>
      <c r="F254" s="95"/>
      <c r="G254" s="100">
        <v>1421.98</v>
      </c>
      <c r="H254" s="34">
        <f t="shared" si="41"/>
        <v>0</v>
      </c>
      <c r="I254" s="34">
        <f t="shared" si="41"/>
        <v>0</v>
      </c>
      <c r="J254" s="34">
        <f t="shared" si="41"/>
        <v>0</v>
      </c>
      <c r="K254" s="34">
        <f t="shared" si="41"/>
        <v>0</v>
      </c>
      <c r="L254" s="34">
        <f t="shared" si="41"/>
        <v>0</v>
      </c>
      <c r="M254" s="34">
        <f t="shared" si="41"/>
        <v>0</v>
      </c>
      <c r="N254" s="34">
        <f t="shared" si="41"/>
        <v>0</v>
      </c>
      <c r="O254" s="34">
        <f t="shared" si="41"/>
        <v>0</v>
      </c>
      <c r="P254" s="34">
        <f t="shared" si="41"/>
        <v>0</v>
      </c>
      <c r="Q254" s="34">
        <f t="shared" si="41"/>
        <v>0</v>
      </c>
      <c r="R254" s="34">
        <f t="shared" si="41"/>
        <v>0</v>
      </c>
      <c r="S254" s="34">
        <f t="shared" si="41"/>
        <v>0</v>
      </c>
      <c r="T254" s="34">
        <f t="shared" si="41"/>
        <v>0</v>
      </c>
      <c r="U254" s="34">
        <f t="shared" si="41"/>
        <v>0</v>
      </c>
      <c r="V254" s="34">
        <f t="shared" si="41"/>
        <v>0</v>
      </c>
      <c r="W254" s="34">
        <f t="shared" si="41"/>
        <v>0</v>
      </c>
      <c r="X254" s="68">
        <f t="shared" si="41"/>
        <v>1409.01825</v>
      </c>
      <c r="Y254" s="59">
        <f>X254/G254*100</f>
        <v>99.08847170846286</v>
      </c>
    </row>
    <row r="255" spans="1:25" ht="32.25" outlineLevel="6" thickBot="1">
      <c r="A255" s="90" t="s">
        <v>100</v>
      </c>
      <c r="B255" s="94">
        <v>951</v>
      </c>
      <c r="C255" s="95" t="s">
        <v>14</v>
      </c>
      <c r="D255" s="95" t="s">
        <v>150</v>
      </c>
      <c r="E255" s="95" t="s">
        <v>97</v>
      </c>
      <c r="F255" s="95"/>
      <c r="G255" s="100">
        <v>0.8</v>
      </c>
      <c r="H255" s="24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42"/>
      <c r="X255" s="65">
        <v>1409.01825</v>
      </c>
      <c r="Y255" s="59">
        <f>X255/G255*100</f>
        <v>176127.28125</v>
      </c>
    </row>
    <row r="256" spans="1:25" ht="32.25" outlineLevel="6" thickBot="1">
      <c r="A256" s="5" t="s">
        <v>107</v>
      </c>
      <c r="B256" s="21">
        <v>951</v>
      </c>
      <c r="C256" s="6" t="s">
        <v>14</v>
      </c>
      <c r="D256" s="6" t="s">
        <v>150</v>
      </c>
      <c r="E256" s="6" t="s">
        <v>101</v>
      </c>
      <c r="F256" s="6"/>
      <c r="G256" s="7">
        <f>G257</f>
        <v>3</v>
      </c>
      <c r="H256" s="77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5"/>
      <c r="Y256" s="59"/>
    </row>
    <row r="257" spans="1:25" ht="32.25" outlineLevel="6" thickBot="1">
      <c r="A257" s="90" t="s">
        <v>109</v>
      </c>
      <c r="B257" s="94">
        <v>951</v>
      </c>
      <c r="C257" s="95" t="s">
        <v>14</v>
      </c>
      <c r="D257" s="95" t="s">
        <v>150</v>
      </c>
      <c r="E257" s="95" t="s">
        <v>103</v>
      </c>
      <c r="F257" s="95"/>
      <c r="G257" s="100">
        <v>3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/>
      <c r="Y257" s="59"/>
    </row>
    <row r="258" spans="1:25" ht="19.5" outlineLevel="6" thickBot="1">
      <c r="A258" s="110" t="s">
        <v>67</v>
      </c>
      <c r="B258" s="18">
        <v>951</v>
      </c>
      <c r="C258" s="14" t="s">
        <v>48</v>
      </c>
      <c r="D258" s="14" t="s">
        <v>6</v>
      </c>
      <c r="E258" s="14" t="s">
        <v>5</v>
      </c>
      <c r="F258" s="14"/>
      <c r="G258" s="15">
        <f>G259</f>
        <v>18877.47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</row>
    <row r="259" spans="1:25" ht="19.5" outlineLevel="6" thickBot="1">
      <c r="A259" s="8" t="s">
        <v>36</v>
      </c>
      <c r="B259" s="19">
        <v>951</v>
      </c>
      <c r="C259" s="9" t="s">
        <v>15</v>
      </c>
      <c r="D259" s="9" t="s">
        <v>6</v>
      </c>
      <c r="E259" s="9" t="s">
        <v>5</v>
      </c>
      <c r="F259" s="9"/>
      <c r="G259" s="10">
        <f>G260+G273+G277+G281</f>
        <v>18877.47</v>
      </c>
      <c r="H259" s="77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5"/>
      <c r="Y259" s="59"/>
    </row>
    <row r="260" spans="1:25" ht="19.5" outlineLevel="6" thickBot="1">
      <c r="A260" s="13" t="s">
        <v>203</v>
      </c>
      <c r="B260" s="19">
        <v>951</v>
      </c>
      <c r="C260" s="11" t="s">
        <v>15</v>
      </c>
      <c r="D260" s="11" t="s">
        <v>204</v>
      </c>
      <c r="E260" s="11" t="s">
        <v>5</v>
      </c>
      <c r="F260" s="11"/>
      <c r="G260" s="12">
        <f>G261+G265</f>
        <v>18527.47</v>
      </c>
      <c r="H260" s="29">
        <f aca="true" t="shared" si="42" ref="H260:X260">H261</f>
        <v>0</v>
      </c>
      <c r="I260" s="29">
        <f t="shared" si="42"/>
        <v>0</v>
      </c>
      <c r="J260" s="29">
        <f t="shared" si="42"/>
        <v>0</v>
      </c>
      <c r="K260" s="29">
        <f t="shared" si="42"/>
        <v>0</v>
      </c>
      <c r="L260" s="29">
        <f t="shared" si="42"/>
        <v>0</v>
      </c>
      <c r="M260" s="29">
        <f t="shared" si="42"/>
        <v>0</v>
      </c>
      <c r="N260" s="29">
        <f t="shared" si="42"/>
        <v>0</v>
      </c>
      <c r="O260" s="29">
        <f t="shared" si="42"/>
        <v>0</v>
      </c>
      <c r="P260" s="29">
        <f t="shared" si="42"/>
        <v>0</v>
      </c>
      <c r="Q260" s="29">
        <f t="shared" si="42"/>
        <v>0</v>
      </c>
      <c r="R260" s="29">
        <f t="shared" si="42"/>
        <v>0</v>
      </c>
      <c r="S260" s="29">
        <f t="shared" si="42"/>
        <v>0</v>
      </c>
      <c r="T260" s="29">
        <f t="shared" si="42"/>
        <v>0</v>
      </c>
      <c r="U260" s="29">
        <f t="shared" si="42"/>
        <v>0</v>
      </c>
      <c r="V260" s="29">
        <f t="shared" si="42"/>
        <v>0</v>
      </c>
      <c r="W260" s="29">
        <f t="shared" si="42"/>
        <v>0</v>
      </c>
      <c r="X260" s="73">
        <f t="shared" si="42"/>
        <v>669.14176</v>
      </c>
      <c r="Y260" s="59">
        <f>X260/G260*100</f>
        <v>3.6116197192601036</v>
      </c>
    </row>
    <row r="261" spans="1:25" ht="16.5" outlineLevel="6" thickBot="1">
      <c r="A261" s="96" t="s">
        <v>130</v>
      </c>
      <c r="B261" s="92">
        <v>951</v>
      </c>
      <c r="C261" s="93" t="s">
        <v>15</v>
      </c>
      <c r="D261" s="93" t="s">
        <v>205</v>
      </c>
      <c r="E261" s="93" t="s">
        <v>5</v>
      </c>
      <c r="F261" s="93"/>
      <c r="G261" s="16">
        <f>G262</f>
        <v>100</v>
      </c>
      <c r="H261" s="10">
        <f aca="true" t="shared" si="43" ref="H261:X261">H273</f>
        <v>0</v>
      </c>
      <c r="I261" s="10">
        <f t="shared" si="43"/>
        <v>0</v>
      </c>
      <c r="J261" s="10">
        <f t="shared" si="43"/>
        <v>0</v>
      </c>
      <c r="K261" s="10">
        <f t="shared" si="43"/>
        <v>0</v>
      </c>
      <c r="L261" s="10">
        <f t="shared" si="43"/>
        <v>0</v>
      </c>
      <c r="M261" s="10">
        <f t="shared" si="43"/>
        <v>0</v>
      </c>
      <c r="N261" s="10">
        <f t="shared" si="43"/>
        <v>0</v>
      </c>
      <c r="O261" s="10">
        <f t="shared" si="43"/>
        <v>0</v>
      </c>
      <c r="P261" s="10">
        <f t="shared" si="43"/>
        <v>0</v>
      </c>
      <c r="Q261" s="10">
        <f t="shared" si="43"/>
        <v>0</v>
      </c>
      <c r="R261" s="10">
        <f t="shared" si="43"/>
        <v>0</v>
      </c>
      <c r="S261" s="10">
        <f t="shared" si="43"/>
        <v>0</v>
      </c>
      <c r="T261" s="10">
        <f t="shared" si="43"/>
        <v>0</v>
      </c>
      <c r="U261" s="10">
        <f t="shared" si="43"/>
        <v>0</v>
      </c>
      <c r="V261" s="10">
        <f t="shared" si="43"/>
        <v>0</v>
      </c>
      <c r="W261" s="10">
        <f t="shared" si="43"/>
        <v>0</v>
      </c>
      <c r="X261" s="66">
        <f t="shared" si="43"/>
        <v>669.14176</v>
      </c>
      <c r="Y261" s="59">
        <f>X261/G261*100</f>
        <v>669.14176</v>
      </c>
    </row>
    <row r="262" spans="1:25" ht="32.25" outlineLevel="6" thickBot="1">
      <c r="A262" s="79" t="s">
        <v>206</v>
      </c>
      <c r="B262" s="21">
        <v>951</v>
      </c>
      <c r="C262" s="6" t="s">
        <v>15</v>
      </c>
      <c r="D262" s="6" t="s">
        <v>207</v>
      </c>
      <c r="E262" s="6" t="s">
        <v>5</v>
      </c>
      <c r="F262" s="6"/>
      <c r="G262" s="7">
        <f>G263</f>
        <v>100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66"/>
      <c r="Y262" s="59"/>
    </row>
    <row r="263" spans="1:25" ht="32.25" outlineLevel="6" thickBot="1">
      <c r="A263" s="90" t="s">
        <v>107</v>
      </c>
      <c r="B263" s="94">
        <v>951</v>
      </c>
      <c r="C263" s="95" t="s">
        <v>15</v>
      </c>
      <c r="D263" s="95" t="s">
        <v>207</v>
      </c>
      <c r="E263" s="95" t="s">
        <v>101</v>
      </c>
      <c r="F263" s="95"/>
      <c r="G263" s="100">
        <f>G264</f>
        <v>100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66"/>
      <c r="Y263" s="59"/>
    </row>
    <row r="264" spans="1:25" ht="32.25" outlineLevel="6" thickBot="1">
      <c r="A264" s="90" t="s">
        <v>109</v>
      </c>
      <c r="B264" s="94">
        <v>951</v>
      </c>
      <c r="C264" s="95" t="s">
        <v>15</v>
      </c>
      <c r="D264" s="95" t="s">
        <v>207</v>
      </c>
      <c r="E264" s="95" t="s">
        <v>103</v>
      </c>
      <c r="F264" s="95"/>
      <c r="G264" s="100">
        <v>100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66"/>
      <c r="Y264" s="59"/>
    </row>
    <row r="265" spans="1:25" ht="34.5" customHeight="1" outlineLevel="6" thickBot="1">
      <c r="A265" s="116" t="s">
        <v>208</v>
      </c>
      <c r="B265" s="92">
        <v>951</v>
      </c>
      <c r="C265" s="93" t="s">
        <v>15</v>
      </c>
      <c r="D265" s="93" t="s">
        <v>209</v>
      </c>
      <c r="E265" s="93" t="s">
        <v>5</v>
      </c>
      <c r="F265" s="93"/>
      <c r="G265" s="16">
        <f>G266+G270</f>
        <v>18427.47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66"/>
      <c r="Y265" s="59"/>
    </row>
    <row r="266" spans="1:25" ht="32.25" outlineLevel="6" thickBot="1">
      <c r="A266" s="5" t="s">
        <v>210</v>
      </c>
      <c r="B266" s="21">
        <v>951</v>
      </c>
      <c r="C266" s="6" t="s">
        <v>15</v>
      </c>
      <c r="D266" s="6" t="s">
        <v>211</v>
      </c>
      <c r="E266" s="6" t="s">
        <v>5</v>
      </c>
      <c r="F266" s="6"/>
      <c r="G266" s="7">
        <f>G267</f>
        <v>10232.69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66"/>
      <c r="Y266" s="59"/>
    </row>
    <row r="267" spans="1:25" ht="16.5" outlineLevel="6" thickBot="1">
      <c r="A267" s="90" t="s">
        <v>129</v>
      </c>
      <c r="B267" s="94">
        <v>951</v>
      </c>
      <c r="C267" s="95" t="s">
        <v>15</v>
      </c>
      <c r="D267" s="95" t="s">
        <v>211</v>
      </c>
      <c r="E267" s="95" t="s">
        <v>128</v>
      </c>
      <c r="F267" s="95"/>
      <c r="G267" s="100">
        <f>G268+G269</f>
        <v>10232.69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66"/>
      <c r="Y267" s="59"/>
    </row>
    <row r="268" spans="1:25" ht="48" outlineLevel="6" thickBot="1">
      <c r="A268" s="101" t="s">
        <v>308</v>
      </c>
      <c r="B268" s="94">
        <v>951</v>
      </c>
      <c r="C268" s="95" t="s">
        <v>15</v>
      </c>
      <c r="D268" s="95" t="s">
        <v>211</v>
      </c>
      <c r="E268" s="95" t="s">
        <v>92</v>
      </c>
      <c r="F268" s="95"/>
      <c r="G268" s="100">
        <v>10177.7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66"/>
      <c r="Y268" s="59"/>
    </row>
    <row r="269" spans="1:25" ht="16.5" outlineLevel="6" thickBot="1">
      <c r="A269" s="98" t="s">
        <v>90</v>
      </c>
      <c r="B269" s="94">
        <v>951</v>
      </c>
      <c r="C269" s="95" t="s">
        <v>15</v>
      </c>
      <c r="D269" s="95" t="s">
        <v>366</v>
      </c>
      <c r="E269" s="95" t="s">
        <v>91</v>
      </c>
      <c r="F269" s="95"/>
      <c r="G269" s="100">
        <v>54.99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66"/>
      <c r="Y269" s="59"/>
    </row>
    <row r="270" spans="1:25" ht="32.25" outlineLevel="6" thickBot="1">
      <c r="A270" s="5" t="s">
        <v>212</v>
      </c>
      <c r="B270" s="21">
        <v>951</v>
      </c>
      <c r="C270" s="6" t="s">
        <v>15</v>
      </c>
      <c r="D270" s="6" t="s">
        <v>213</v>
      </c>
      <c r="E270" s="6" t="s">
        <v>5</v>
      </c>
      <c r="F270" s="6"/>
      <c r="G270" s="7">
        <f>G271</f>
        <v>8194.78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66"/>
      <c r="Y270" s="59"/>
    </row>
    <row r="271" spans="1:25" ht="16.5" outlineLevel="6" thickBot="1">
      <c r="A271" s="90" t="s">
        <v>129</v>
      </c>
      <c r="B271" s="94">
        <v>951</v>
      </c>
      <c r="C271" s="95" t="s">
        <v>15</v>
      </c>
      <c r="D271" s="95" t="s">
        <v>213</v>
      </c>
      <c r="E271" s="95" t="s">
        <v>128</v>
      </c>
      <c r="F271" s="95"/>
      <c r="G271" s="100">
        <f>G272</f>
        <v>8194.78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66"/>
      <c r="Y271" s="59"/>
    </row>
    <row r="272" spans="1:25" ht="48" outlineLevel="6" thickBot="1">
      <c r="A272" s="101" t="s">
        <v>308</v>
      </c>
      <c r="B272" s="94">
        <v>951</v>
      </c>
      <c r="C272" s="95" t="s">
        <v>15</v>
      </c>
      <c r="D272" s="95" t="s">
        <v>213</v>
      </c>
      <c r="E272" s="95" t="s">
        <v>92</v>
      </c>
      <c r="F272" s="95"/>
      <c r="G272" s="100">
        <v>8194.78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66"/>
      <c r="Y272" s="59"/>
    </row>
    <row r="273" spans="1:25" ht="16.5" outlineLevel="6" thickBot="1">
      <c r="A273" s="8" t="s">
        <v>356</v>
      </c>
      <c r="B273" s="19">
        <v>951</v>
      </c>
      <c r="C273" s="9" t="s">
        <v>15</v>
      </c>
      <c r="D273" s="9" t="s">
        <v>214</v>
      </c>
      <c r="E273" s="9" t="s">
        <v>5</v>
      </c>
      <c r="F273" s="9"/>
      <c r="G273" s="10">
        <f>G274</f>
        <v>200</v>
      </c>
      <c r="H273" s="12">
        <f aca="true" t="shared" si="44" ref="H273:X273">H274</f>
        <v>0</v>
      </c>
      <c r="I273" s="12">
        <f t="shared" si="44"/>
        <v>0</v>
      </c>
      <c r="J273" s="12">
        <f t="shared" si="44"/>
        <v>0</v>
      </c>
      <c r="K273" s="12">
        <f t="shared" si="44"/>
        <v>0</v>
      </c>
      <c r="L273" s="12">
        <f t="shared" si="44"/>
        <v>0</v>
      </c>
      <c r="M273" s="12">
        <f t="shared" si="44"/>
        <v>0</v>
      </c>
      <c r="N273" s="12">
        <f t="shared" si="44"/>
        <v>0</v>
      </c>
      <c r="O273" s="12">
        <f t="shared" si="44"/>
        <v>0</v>
      </c>
      <c r="P273" s="12">
        <f t="shared" si="44"/>
        <v>0</v>
      </c>
      <c r="Q273" s="12">
        <f t="shared" si="44"/>
        <v>0</v>
      </c>
      <c r="R273" s="12">
        <f t="shared" si="44"/>
        <v>0</v>
      </c>
      <c r="S273" s="12">
        <f t="shared" si="44"/>
        <v>0</v>
      </c>
      <c r="T273" s="12">
        <f t="shared" si="44"/>
        <v>0</v>
      </c>
      <c r="U273" s="12">
        <f t="shared" si="44"/>
        <v>0</v>
      </c>
      <c r="V273" s="12">
        <f t="shared" si="44"/>
        <v>0</v>
      </c>
      <c r="W273" s="12">
        <f t="shared" si="44"/>
        <v>0</v>
      </c>
      <c r="X273" s="67">
        <f t="shared" si="44"/>
        <v>669.14176</v>
      </c>
      <c r="Y273" s="59">
        <f>X273/G273*100</f>
        <v>334.57088</v>
      </c>
    </row>
    <row r="274" spans="1:25" ht="48" outlineLevel="6" thickBot="1">
      <c r="A274" s="79" t="s">
        <v>215</v>
      </c>
      <c r="B274" s="21">
        <v>951</v>
      </c>
      <c r="C274" s="6" t="s">
        <v>15</v>
      </c>
      <c r="D274" s="6" t="s">
        <v>216</v>
      </c>
      <c r="E274" s="6" t="s">
        <v>5</v>
      </c>
      <c r="F274" s="6"/>
      <c r="G274" s="7">
        <f>G275</f>
        <v>200</v>
      </c>
      <c r="H274" s="2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42"/>
      <c r="X274" s="65">
        <v>669.14176</v>
      </c>
      <c r="Y274" s="59">
        <f>X274/G274*100</f>
        <v>334.57088</v>
      </c>
    </row>
    <row r="275" spans="1:25" ht="32.25" outlineLevel="6" thickBot="1">
      <c r="A275" s="90" t="s">
        <v>107</v>
      </c>
      <c r="B275" s="94">
        <v>951</v>
      </c>
      <c r="C275" s="95" t="s">
        <v>15</v>
      </c>
      <c r="D275" s="95" t="s">
        <v>216</v>
      </c>
      <c r="E275" s="95" t="s">
        <v>101</v>
      </c>
      <c r="F275" s="95"/>
      <c r="G275" s="100">
        <f>G276</f>
        <v>200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32.25" outlineLevel="6" thickBot="1">
      <c r="A276" s="90" t="s">
        <v>109</v>
      </c>
      <c r="B276" s="94">
        <v>951</v>
      </c>
      <c r="C276" s="95" t="s">
        <v>15</v>
      </c>
      <c r="D276" s="95" t="s">
        <v>216</v>
      </c>
      <c r="E276" s="95" t="s">
        <v>103</v>
      </c>
      <c r="F276" s="95"/>
      <c r="G276" s="100">
        <v>200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19.5" outlineLevel="6" thickBot="1">
      <c r="A277" s="8" t="s">
        <v>357</v>
      </c>
      <c r="B277" s="19">
        <v>951</v>
      </c>
      <c r="C277" s="9" t="s">
        <v>15</v>
      </c>
      <c r="D277" s="9" t="s">
        <v>217</v>
      </c>
      <c r="E277" s="9" t="s">
        <v>5</v>
      </c>
      <c r="F277" s="9"/>
      <c r="G277" s="10">
        <f>G278</f>
        <v>100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32.25" outlineLevel="6" thickBot="1">
      <c r="A278" s="79" t="s">
        <v>218</v>
      </c>
      <c r="B278" s="21">
        <v>951</v>
      </c>
      <c r="C278" s="6" t="s">
        <v>15</v>
      </c>
      <c r="D278" s="6" t="s">
        <v>219</v>
      </c>
      <c r="E278" s="6" t="s">
        <v>5</v>
      </c>
      <c r="F278" s="6"/>
      <c r="G278" s="7">
        <f>G279</f>
        <v>100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32.25" outlineLevel="6" thickBot="1">
      <c r="A279" s="90" t="s">
        <v>107</v>
      </c>
      <c r="B279" s="94">
        <v>951</v>
      </c>
      <c r="C279" s="95" t="s">
        <v>15</v>
      </c>
      <c r="D279" s="95" t="s">
        <v>219</v>
      </c>
      <c r="E279" s="95" t="s">
        <v>101</v>
      </c>
      <c r="F279" s="95"/>
      <c r="G279" s="100">
        <f>G280</f>
        <v>100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</row>
    <row r="280" spans="1:25" ht="32.25" outlineLevel="6" thickBot="1">
      <c r="A280" s="90" t="s">
        <v>109</v>
      </c>
      <c r="B280" s="94">
        <v>951</v>
      </c>
      <c r="C280" s="95" t="s">
        <v>15</v>
      </c>
      <c r="D280" s="95" t="s">
        <v>219</v>
      </c>
      <c r="E280" s="95" t="s">
        <v>103</v>
      </c>
      <c r="F280" s="95"/>
      <c r="G280" s="100">
        <v>100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19.5" outlineLevel="6" thickBot="1">
      <c r="A281" s="8" t="s">
        <v>358</v>
      </c>
      <c r="B281" s="19">
        <v>951</v>
      </c>
      <c r="C281" s="9" t="s">
        <v>15</v>
      </c>
      <c r="D281" s="9" t="s">
        <v>220</v>
      </c>
      <c r="E281" s="9" t="s">
        <v>5</v>
      </c>
      <c r="F281" s="9"/>
      <c r="G281" s="10">
        <f>G282</f>
        <v>50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35.25" customHeight="1" outlineLevel="6" thickBot="1">
      <c r="A282" s="79" t="s">
        <v>221</v>
      </c>
      <c r="B282" s="21">
        <v>951</v>
      </c>
      <c r="C282" s="6" t="s">
        <v>15</v>
      </c>
      <c r="D282" s="6" t="s">
        <v>222</v>
      </c>
      <c r="E282" s="6" t="s">
        <v>5</v>
      </c>
      <c r="F282" s="6"/>
      <c r="G282" s="7">
        <f>G283</f>
        <v>50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32.25" outlineLevel="6" thickBot="1">
      <c r="A283" s="90" t="s">
        <v>107</v>
      </c>
      <c r="B283" s="94">
        <v>951</v>
      </c>
      <c r="C283" s="95" t="s">
        <v>15</v>
      </c>
      <c r="D283" s="95" t="s">
        <v>222</v>
      </c>
      <c r="E283" s="95" t="s">
        <v>101</v>
      </c>
      <c r="F283" s="95"/>
      <c r="G283" s="100">
        <f>G284</f>
        <v>50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90" t="s">
        <v>109</v>
      </c>
      <c r="B284" s="94">
        <v>951</v>
      </c>
      <c r="C284" s="95" t="s">
        <v>15</v>
      </c>
      <c r="D284" s="95" t="s">
        <v>222</v>
      </c>
      <c r="E284" s="95" t="s">
        <v>103</v>
      </c>
      <c r="F284" s="95"/>
      <c r="G284" s="100">
        <v>50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19.5" outlineLevel="6" thickBot="1">
      <c r="A285" s="110" t="s">
        <v>47</v>
      </c>
      <c r="B285" s="18">
        <v>951</v>
      </c>
      <c r="C285" s="14" t="s">
        <v>46</v>
      </c>
      <c r="D285" s="14" t="s">
        <v>6</v>
      </c>
      <c r="E285" s="14" t="s">
        <v>5</v>
      </c>
      <c r="F285" s="14"/>
      <c r="G285" s="15">
        <f>G286+G292+G301</f>
        <v>2144.5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19.5" outlineLevel="6" thickBot="1">
      <c r="A286" s="126" t="s">
        <v>37</v>
      </c>
      <c r="B286" s="18">
        <v>951</v>
      </c>
      <c r="C286" s="39" t="s">
        <v>16</v>
      </c>
      <c r="D286" s="39" t="s">
        <v>6</v>
      </c>
      <c r="E286" s="39" t="s">
        <v>5</v>
      </c>
      <c r="F286" s="39"/>
      <c r="G286" s="121">
        <f>G287</f>
        <v>524.9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32.25" outlineLevel="6" thickBot="1">
      <c r="A287" s="114" t="s">
        <v>144</v>
      </c>
      <c r="B287" s="19">
        <v>951</v>
      </c>
      <c r="C287" s="9" t="s">
        <v>16</v>
      </c>
      <c r="D287" s="9" t="s">
        <v>145</v>
      </c>
      <c r="E287" s="9" t="s">
        <v>5</v>
      </c>
      <c r="F287" s="9"/>
      <c r="G287" s="10">
        <f>G288</f>
        <v>524.9</v>
      </c>
      <c r="H287" s="29">
        <f aca="true" t="shared" si="45" ref="H287:X287">H288+H293</f>
        <v>0</v>
      </c>
      <c r="I287" s="29">
        <f t="shared" si="45"/>
        <v>0</v>
      </c>
      <c r="J287" s="29">
        <f t="shared" si="45"/>
        <v>0</v>
      </c>
      <c r="K287" s="29">
        <f t="shared" si="45"/>
        <v>0</v>
      </c>
      <c r="L287" s="29">
        <f t="shared" si="45"/>
        <v>0</v>
      </c>
      <c r="M287" s="29">
        <f t="shared" si="45"/>
        <v>0</v>
      </c>
      <c r="N287" s="29">
        <f t="shared" si="45"/>
        <v>0</v>
      </c>
      <c r="O287" s="29">
        <f t="shared" si="45"/>
        <v>0</v>
      </c>
      <c r="P287" s="29">
        <f t="shared" si="45"/>
        <v>0</v>
      </c>
      <c r="Q287" s="29">
        <f t="shared" si="45"/>
        <v>0</v>
      </c>
      <c r="R287" s="29">
        <f t="shared" si="45"/>
        <v>0</v>
      </c>
      <c r="S287" s="29">
        <f t="shared" si="45"/>
        <v>0</v>
      </c>
      <c r="T287" s="29">
        <f t="shared" si="45"/>
        <v>0</v>
      </c>
      <c r="U287" s="29">
        <f t="shared" si="45"/>
        <v>0</v>
      </c>
      <c r="V287" s="29">
        <f t="shared" si="45"/>
        <v>0</v>
      </c>
      <c r="W287" s="29">
        <f t="shared" si="45"/>
        <v>0</v>
      </c>
      <c r="X287" s="73">
        <f t="shared" si="45"/>
        <v>241.07674</v>
      </c>
      <c r="Y287" s="59">
        <f>X287/G287*100</f>
        <v>45.928127262335686</v>
      </c>
    </row>
    <row r="288" spans="1:25" ht="32.25" outlineLevel="6" thickBot="1">
      <c r="A288" s="114" t="s">
        <v>146</v>
      </c>
      <c r="B288" s="19">
        <v>951</v>
      </c>
      <c r="C288" s="11" t="s">
        <v>16</v>
      </c>
      <c r="D288" s="11" t="s">
        <v>147</v>
      </c>
      <c r="E288" s="11" t="s">
        <v>5</v>
      </c>
      <c r="F288" s="11"/>
      <c r="G288" s="12">
        <f>G289</f>
        <v>524.9</v>
      </c>
      <c r="H288" s="31">
        <f aca="true" t="shared" si="46" ref="H288:X290">H289</f>
        <v>0</v>
      </c>
      <c r="I288" s="31">
        <f t="shared" si="46"/>
        <v>0</v>
      </c>
      <c r="J288" s="31">
        <f t="shared" si="46"/>
        <v>0</v>
      </c>
      <c r="K288" s="31">
        <f t="shared" si="46"/>
        <v>0</v>
      </c>
      <c r="L288" s="31">
        <f t="shared" si="46"/>
        <v>0</v>
      </c>
      <c r="M288" s="31">
        <f t="shared" si="46"/>
        <v>0</v>
      </c>
      <c r="N288" s="31">
        <f t="shared" si="46"/>
        <v>0</v>
      </c>
      <c r="O288" s="31">
        <f t="shared" si="46"/>
        <v>0</v>
      </c>
      <c r="P288" s="31">
        <f t="shared" si="46"/>
        <v>0</v>
      </c>
      <c r="Q288" s="31">
        <f t="shared" si="46"/>
        <v>0</v>
      </c>
      <c r="R288" s="31">
        <f t="shared" si="46"/>
        <v>0</v>
      </c>
      <c r="S288" s="31">
        <f t="shared" si="46"/>
        <v>0</v>
      </c>
      <c r="T288" s="31">
        <f t="shared" si="46"/>
        <v>0</v>
      </c>
      <c r="U288" s="31">
        <f t="shared" si="46"/>
        <v>0</v>
      </c>
      <c r="V288" s="31">
        <f t="shared" si="46"/>
        <v>0</v>
      </c>
      <c r="W288" s="31">
        <f t="shared" si="46"/>
        <v>0</v>
      </c>
      <c r="X288" s="66">
        <f t="shared" si="46"/>
        <v>178.07376</v>
      </c>
      <c r="Y288" s="59">
        <f>X288/G288*100</f>
        <v>33.92527338540675</v>
      </c>
    </row>
    <row r="289" spans="1:25" ht="32.25" outlineLevel="6" thickBot="1">
      <c r="A289" s="96" t="s">
        <v>223</v>
      </c>
      <c r="B289" s="92">
        <v>951</v>
      </c>
      <c r="C289" s="93" t="s">
        <v>16</v>
      </c>
      <c r="D289" s="93" t="s">
        <v>224</v>
      </c>
      <c r="E289" s="93" t="s">
        <v>5</v>
      </c>
      <c r="F289" s="93"/>
      <c r="G289" s="16">
        <f>G290</f>
        <v>524.9</v>
      </c>
      <c r="H289" s="32">
        <f t="shared" si="46"/>
        <v>0</v>
      </c>
      <c r="I289" s="32">
        <f t="shared" si="46"/>
        <v>0</v>
      </c>
      <c r="J289" s="32">
        <f t="shared" si="46"/>
        <v>0</v>
      </c>
      <c r="K289" s="32">
        <f t="shared" si="46"/>
        <v>0</v>
      </c>
      <c r="L289" s="32">
        <f t="shared" si="46"/>
        <v>0</v>
      </c>
      <c r="M289" s="32">
        <f t="shared" si="46"/>
        <v>0</v>
      </c>
      <c r="N289" s="32">
        <f t="shared" si="46"/>
        <v>0</v>
      </c>
      <c r="O289" s="32">
        <f t="shared" si="46"/>
        <v>0</v>
      </c>
      <c r="P289" s="32">
        <f t="shared" si="46"/>
        <v>0</v>
      </c>
      <c r="Q289" s="32">
        <f t="shared" si="46"/>
        <v>0</v>
      </c>
      <c r="R289" s="32">
        <f t="shared" si="46"/>
        <v>0</v>
      </c>
      <c r="S289" s="32">
        <f t="shared" si="46"/>
        <v>0</v>
      </c>
      <c r="T289" s="32">
        <f t="shared" si="46"/>
        <v>0</v>
      </c>
      <c r="U289" s="32">
        <f t="shared" si="46"/>
        <v>0</v>
      </c>
      <c r="V289" s="32">
        <f t="shared" si="46"/>
        <v>0</v>
      </c>
      <c r="W289" s="32">
        <f t="shared" si="46"/>
        <v>0</v>
      </c>
      <c r="X289" s="67">
        <f t="shared" si="46"/>
        <v>178.07376</v>
      </c>
      <c r="Y289" s="59">
        <f>X289/G289*100</f>
        <v>33.92527338540675</v>
      </c>
    </row>
    <row r="290" spans="1:25" ht="32.25" outlineLevel="6" thickBot="1">
      <c r="A290" s="5" t="s">
        <v>133</v>
      </c>
      <c r="B290" s="21">
        <v>951</v>
      </c>
      <c r="C290" s="6" t="s">
        <v>16</v>
      </c>
      <c r="D290" s="6" t="s">
        <v>224</v>
      </c>
      <c r="E290" s="6" t="s">
        <v>131</v>
      </c>
      <c r="F290" s="6"/>
      <c r="G290" s="7">
        <f>G291</f>
        <v>524.9</v>
      </c>
      <c r="H290" s="34">
        <f t="shared" si="46"/>
        <v>0</v>
      </c>
      <c r="I290" s="34">
        <f t="shared" si="46"/>
        <v>0</v>
      </c>
      <c r="J290" s="34">
        <f t="shared" si="46"/>
        <v>0</v>
      </c>
      <c r="K290" s="34">
        <f t="shared" si="46"/>
        <v>0</v>
      </c>
      <c r="L290" s="34">
        <f t="shared" si="46"/>
        <v>0</v>
      </c>
      <c r="M290" s="34">
        <f t="shared" si="46"/>
        <v>0</v>
      </c>
      <c r="N290" s="34">
        <f t="shared" si="46"/>
        <v>0</v>
      </c>
      <c r="O290" s="34">
        <f t="shared" si="46"/>
        <v>0</v>
      </c>
      <c r="P290" s="34">
        <f t="shared" si="46"/>
        <v>0</v>
      </c>
      <c r="Q290" s="34">
        <f t="shared" si="46"/>
        <v>0</v>
      </c>
      <c r="R290" s="34">
        <f t="shared" si="46"/>
        <v>0</v>
      </c>
      <c r="S290" s="34">
        <f t="shared" si="46"/>
        <v>0</v>
      </c>
      <c r="T290" s="34">
        <f t="shared" si="46"/>
        <v>0</v>
      </c>
      <c r="U290" s="34">
        <f t="shared" si="46"/>
        <v>0</v>
      </c>
      <c r="V290" s="34">
        <f t="shared" si="46"/>
        <v>0</v>
      </c>
      <c r="W290" s="34">
        <f t="shared" si="46"/>
        <v>0</v>
      </c>
      <c r="X290" s="68">
        <f t="shared" si="46"/>
        <v>178.07376</v>
      </c>
      <c r="Y290" s="59">
        <f>X290/G290*100</f>
        <v>33.92527338540675</v>
      </c>
    </row>
    <row r="291" spans="1:25" ht="32.25" outlineLevel="6" thickBot="1">
      <c r="A291" s="90" t="s">
        <v>134</v>
      </c>
      <c r="B291" s="94">
        <v>951</v>
      </c>
      <c r="C291" s="95" t="s">
        <v>16</v>
      </c>
      <c r="D291" s="95" t="s">
        <v>224</v>
      </c>
      <c r="E291" s="95" t="s">
        <v>132</v>
      </c>
      <c r="F291" s="95"/>
      <c r="G291" s="100">
        <v>524.9</v>
      </c>
      <c r="H291" s="24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42"/>
      <c r="X291" s="65">
        <v>178.07376</v>
      </c>
      <c r="Y291" s="59">
        <f>X291/G291*100</f>
        <v>33.92527338540675</v>
      </c>
    </row>
    <row r="292" spans="1:25" ht="19.5" outlineLevel="6" thickBot="1">
      <c r="A292" s="126" t="s">
        <v>38</v>
      </c>
      <c r="B292" s="18">
        <v>951</v>
      </c>
      <c r="C292" s="39" t="s">
        <v>17</v>
      </c>
      <c r="D292" s="39" t="s">
        <v>6</v>
      </c>
      <c r="E292" s="39" t="s">
        <v>5</v>
      </c>
      <c r="F292" s="39"/>
      <c r="G292" s="121">
        <f>G293+G297</f>
        <v>1569.6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16.5" outlineLevel="6" thickBot="1">
      <c r="A293" s="8" t="s">
        <v>359</v>
      </c>
      <c r="B293" s="19">
        <v>951</v>
      </c>
      <c r="C293" s="9" t="s">
        <v>17</v>
      </c>
      <c r="D293" s="9" t="s">
        <v>225</v>
      </c>
      <c r="E293" s="9" t="s">
        <v>5</v>
      </c>
      <c r="F293" s="9"/>
      <c r="G293" s="10">
        <f>G294</f>
        <v>1569.6</v>
      </c>
      <c r="H293" s="31">
        <f aca="true" t="shared" si="47" ref="H293:X294">H294</f>
        <v>0</v>
      </c>
      <c r="I293" s="31">
        <f t="shared" si="47"/>
        <v>0</v>
      </c>
      <c r="J293" s="31">
        <f t="shared" si="47"/>
        <v>0</v>
      </c>
      <c r="K293" s="31">
        <f t="shared" si="47"/>
        <v>0</v>
      </c>
      <c r="L293" s="31">
        <f t="shared" si="47"/>
        <v>0</v>
      </c>
      <c r="M293" s="31">
        <f t="shared" si="47"/>
        <v>0</v>
      </c>
      <c r="N293" s="31">
        <f t="shared" si="47"/>
        <v>0</v>
      </c>
      <c r="O293" s="31">
        <f t="shared" si="47"/>
        <v>0</v>
      </c>
      <c r="P293" s="31">
        <f t="shared" si="47"/>
        <v>0</v>
      </c>
      <c r="Q293" s="31">
        <f t="shared" si="47"/>
        <v>0</v>
      </c>
      <c r="R293" s="31">
        <f t="shared" si="47"/>
        <v>0</v>
      </c>
      <c r="S293" s="31">
        <f t="shared" si="47"/>
        <v>0</v>
      </c>
      <c r="T293" s="31">
        <f t="shared" si="47"/>
        <v>0</v>
      </c>
      <c r="U293" s="31">
        <f t="shared" si="47"/>
        <v>0</v>
      </c>
      <c r="V293" s="31">
        <f t="shared" si="47"/>
        <v>0</v>
      </c>
      <c r="W293" s="31">
        <f t="shared" si="47"/>
        <v>0</v>
      </c>
      <c r="X293" s="66">
        <f t="shared" si="47"/>
        <v>63.00298</v>
      </c>
      <c r="Y293" s="59">
        <f>X293/G293*100</f>
        <v>4.01395132517839</v>
      </c>
    </row>
    <row r="294" spans="1:25" ht="32.25" outlineLevel="6" thickBot="1">
      <c r="A294" s="116" t="s">
        <v>226</v>
      </c>
      <c r="B294" s="92">
        <v>951</v>
      </c>
      <c r="C294" s="93" t="s">
        <v>17</v>
      </c>
      <c r="D294" s="93" t="s">
        <v>227</v>
      </c>
      <c r="E294" s="93" t="s">
        <v>5</v>
      </c>
      <c r="F294" s="93"/>
      <c r="G294" s="16">
        <f>G295</f>
        <v>1569.6</v>
      </c>
      <c r="H294" s="32">
        <f t="shared" si="47"/>
        <v>0</v>
      </c>
      <c r="I294" s="32">
        <f t="shared" si="47"/>
        <v>0</v>
      </c>
      <c r="J294" s="32">
        <f t="shared" si="47"/>
        <v>0</v>
      </c>
      <c r="K294" s="32">
        <f t="shared" si="47"/>
        <v>0</v>
      </c>
      <c r="L294" s="32">
        <f t="shared" si="47"/>
        <v>0</v>
      </c>
      <c r="M294" s="32">
        <f t="shared" si="47"/>
        <v>0</v>
      </c>
      <c r="N294" s="32">
        <f t="shared" si="47"/>
        <v>0</v>
      </c>
      <c r="O294" s="32">
        <f t="shared" si="47"/>
        <v>0</v>
      </c>
      <c r="P294" s="32">
        <f t="shared" si="47"/>
        <v>0</v>
      </c>
      <c r="Q294" s="32">
        <f t="shared" si="47"/>
        <v>0</v>
      </c>
      <c r="R294" s="32">
        <f t="shared" si="47"/>
        <v>0</v>
      </c>
      <c r="S294" s="32">
        <f t="shared" si="47"/>
        <v>0</v>
      </c>
      <c r="T294" s="32">
        <f t="shared" si="47"/>
        <v>0</v>
      </c>
      <c r="U294" s="32">
        <f t="shared" si="47"/>
        <v>0</v>
      </c>
      <c r="V294" s="32">
        <f t="shared" si="47"/>
        <v>0</v>
      </c>
      <c r="W294" s="32">
        <f t="shared" si="47"/>
        <v>0</v>
      </c>
      <c r="X294" s="67">
        <f t="shared" si="47"/>
        <v>63.00298</v>
      </c>
      <c r="Y294" s="59">
        <f>X294/G294*100</f>
        <v>4.01395132517839</v>
      </c>
    </row>
    <row r="295" spans="1:25" ht="32.25" outlineLevel="6" thickBot="1">
      <c r="A295" s="5" t="s">
        <v>114</v>
      </c>
      <c r="B295" s="21">
        <v>951</v>
      </c>
      <c r="C295" s="6" t="s">
        <v>17</v>
      </c>
      <c r="D295" s="6" t="s">
        <v>227</v>
      </c>
      <c r="E295" s="6" t="s">
        <v>113</v>
      </c>
      <c r="F295" s="6"/>
      <c r="G295" s="7">
        <f>G296</f>
        <v>1569.6</v>
      </c>
      <c r="H295" s="24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42"/>
      <c r="X295" s="65">
        <v>63.00298</v>
      </c>
      <c r="Y295" s="59">
        <f>X295/G295*100</f>
        <v>4.01395132517839</v>
      </c>
    </row>
    <row r="296" spans="1:25" ht="19.5" outlineLevel="6" thickBot="1">
      <c r="A296" s="90" t="s">
        <v>136</v>
      </c>
      <c r="B296" s="94">
        <v>951</v>
      </c>
      <c r="C296" s="95" t="s">
        <v>17</v>
      </c>
      <c r="D296" s="95" t="s">
        <v>227</v>
      </c>
      <c r="E296" s="95" t="s">
        <v>135</v>
      </c>
      <c r="F296" s="95"/>
      <c r="G296" s="100">
        <v>1569.6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</row>
    <row r="297" spans="1:25" ht="19.5" outlineLevel="6" thickBot="1">
      <c r="A297" s="8" t="s">
        <v>228</v>
      </c>
      <c r="B297" s="19">
        <v>951</v>
      </c>
      <c r="C297" s="9" t="s">
        <v>17</v>
      </c>
      <c r="D297" s="9" t="s">
        <v>43</v>
      </c>
      <c r="E297" s="9" t="s">
        <v>5</v>
      </c>
      <c r="F297" s="9"/>
      <c r="G297" s="10">
        <f>G298</f>
        <v>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</row>
    <row r="298" spans="1:25" ht="32.25" outlineLevel="6" thickBot="1">
      <c r="A298" s="116" t="s">
        <v>226</v>
      </c>
      <c r="B298" s="92">
        <v>951</v>
      </c>
      <c r="C298" s="93" t="s">
        <v>17</v>
      </c>
      <c r="D298" s="93" t="s">
        <v>229</v>
      </c>
      <c r="E298" s="93" t="s">
        <v>5</v>
      </c>
      <c r="F298" s="93"/>
      <c r="G298" s="16">
        <f>G299</f>
        <v>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</row>
    <row r="299" spans="1:25" ht="32.25" outlineLevel="6" thickBot="1">
      <c r="A299" s="5" t="s">
        <v>114</v>
      </c>
      <c r="B299" s="21">
        <v>951</v>
      </c>
      <c r="C299" s="6" t="s">
        <v>17</v>
      </c>
      <c r="D299" s="6" t="s">
        <v>229</v>
      </c>
      <c r="E299" s="6" t="s">
        <v>113</v>
      </c>
      <c r="F299" s="6"/>
      <c r="G299" s="7">
        <f>G300</f>
        <v>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</row>
    <row r="300" spans="1:25" ht="19.5" outlineLevel="6" thickBot="1">
      <c r="A300" s="90" t="s">
        <v>136</v>
      </c>
      <c r="B300" s="94">
        <v>951</v>
      </c>
      <c r="C300" s="95" t="s">
        <v>17</v>
      </c>
      <c r="D300" s="95" t="s">
        <v>229</v>
      </c>
      <c r="E300" s="95" t="s">
        <v>135</v>
      </c>
      <c r="F300" s="95"/>
      <c r="G300" s="100">
        <v>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</row>
    <row r="301" spans="1:25" ht="19.5" outlineLevel="6" thickBot="1">
      <c r="A301" s="126" t="s">
        <v>230</v>
      </c>
      <c r="B301" s="18">
        <v>951</v>
      </c>
      <c r="C301" s="39" t="s">
        <v>231</v>
      </c>
      <c r="D301" s="39" t="s">
        <v>6</v>
      </c>
      <c r="E301" s="39" t="s">
        <v>5</v>
      </c>
      <c r="F301" s="39"/>
      <c r="G301" s="121">
        <f>G302</f>
        <v>50</v>
      </c>
      <c r="H301" s="29">
        <f aca="true" t="shared" si="48" ref="H301:X301">H302+H307</f>
        <v>0</v>
      </c>
      <c r="I301" s="29">
        <f t="shared" si="48"/>
        <v>0</v>
      </c>
      <c r="J301" s="29">
        <f t="shared" si="48"/>
        <v>0</v>
      </c>
      <c r="K301" s="29">
        <f t="shared" si="48"/>
        <v>0</v>
      </c>
      <c r="L301" s="29">
        <f t="shared" si="48"/>
        <v>0</v>
      </c>
      <c r="M301" s="29">
        <f t="shared" si="48"/>
        <v>0</v>
      </c>
      <c r="N301" s="29">
        <f t="shared" si="48"/>
        <v>0</v>
      </c>
      <c r="O301" s="29">
        <f t="shared" si="48"/>
        <v>0</v>
      </c>
      <c r="P301" s="29">
        <f t="shared" si="48"/>
        <v>0</v>
      </c>
      <c r="Q301" s="29">
        <f t="shared" si="48"/>
        <v>0</v>
      </c>
      <c r="R301" s="29">
        <f t="shared" si="48"/>
        <v>0</v>
      </c>
      <c r="S301" s="29">
        <f t="shared" si="48"/>
        <v>0</v>
      </c>
      <c r="T301" s="29">
        <f t="shared" si="48"/>
        <v>0</v>
      </c>
      <c r="U301" s="29">
        <f t="shared" si="48"/>
        <v>0</v>
      </c>
      <c r="V301" s="29">
        <f t="shared" si="48"/>
        <v>0</v>
      </c>
      <c r="W301" s="29">
        <f t="shared" si="48"/>
        <v>0</v>
      </c>
      <c r="X301" s="73">
        <f t="shared" si="48"/>
        <v>499.74378</v>
      </c>
      <c r="Y301" s="59">
        <f>X301/G301*100</f>
        <v>999.48756</v>
      </c>
    </row>
    <row r="302" spans="1:25" ht="16.5" outlineLevel="6" thickBot="1">
      <c r="A302" s="13" t="s">
        <v>360</v>
      </c>
      <c r="B302" s="19">
        <v>951</v>
      </c>
      <c r="C302" s="9" t="s">
        <v>231</v>
      </c>
      <c r="D302" s="9" t="s">
        <v>232</v>
      </c>
      <c r="E302" s="9" t="s">
        <v>5</v>
      </c>
      <c r="F302" s="9"/>
      <c r="G302" s="10">
        <f>G303</f>
        <v>50</v>
      </c>
      <c r="H302" s="31">
        <f aca="true" t="shared" si="49" ref="H302:X304">H303</f>
        <v>0</v>
      </c>
      <c r="I302" s="31">
        <f t="shared" si="49"/>
        <v>0</v>
      </c>
      <c r="J302" s="31">
        <f t="shared" si="49"/>
        <v>0</v>
      </c>
      <c r="K302" s="31">
        <f t="shared" si="49"/>
        <v>0</v>
      </c>
      <c r="L302" s="31">
        <f t="shared" si="49"/>
        <v>0</v>
      </c>
      <c r="M302" s="31">
        <f t="shared" si="49"/>
        <v>0</v>
      </c>
      <c r="N302" s="31">
        <f t="shared" si="49"/>
        <v>0</v>
      </c>
      <c r="O302" s="31">
        <f t="shared" si="49"/>
        <v>0</v>
      </c>
      <c r="P302" s="31">
        <f t="shared" si="49"/>
        <v>0</v>
      </c>
      <c r="Q302" s="31">
        <f t="shared" si="49"/>
        <v>0</v>
      </c>
      <c r="R302" s="31">
        <f t="shared" si="49"/>
        <v>0</v>
      </c>
      <c r="S302" s="31">
        <f t="shared" si="49"/>
        <v>0</v>
      </c>
      <c r="T302" s="31">
        <f t="shared" si="49"/>
        <v>0</v>
      </c>
      <c r="U302" s="31">
        <f t="shared" si="49"/>
        <v>0</v>
      </c>
      <c r="V302" s="31">
        <f t="shared" si="49"/>
        <v>0</v>
      </c>
      <c r="W302" s="31">
        <f t="shared" si="49"/>
        <v>0</v>
      </c>
      <c r="X302" s="66">
        <f t="shared" si="49"/>
        <v>499.74378</v>
      </c>
      <c r="Y302" s="59">
        <f>X302/G302*100</f>
        <v>999.48756</v>
      </c>
    </row>
    <row r="303" spans="1:25" ht="48" outlineLevel="6" thickBot="1">
      <c r="A303" s="116" t="s">
        <v>233</v>
      </c>
      <c r="B303" s="92">
        <v>951</v>
      </c>
      <c r="C303" s="93" t="s">
        <v>231</v>
      </c>
      <c r="D303" s="93" t="s">
        <v>234</v>
      </c>
      <c r="E303" s="93" t="s">
        <v>5</v>
      </c>
      <c r="F303" s="93"/>
      <c r="G303" s="16">
        <f>G304</f>
        <v>50</v>
      </c>
      <c r="H303" s="32">
        <f t="shared" si="49"/>
        <v>0</v>
      </c>
      <c r="I303" s="32">
        <f t="shared" si="49"/>
        <v>0</v>
      </c>
      <c r="J303" s="32">
        <f t="shared" si="49"/>
        <v>0</v>
      </c>
      <c r="K303" s="32">
        <f t="shared" si="49"/>
        <v>0</v>
      </c>
      <c r="L303" s="32">
        <f t="shared" si="49"/>
        <v>0</v>
      </c>
      <c r="M303" s="32">
        <f t="shared" si="49"/>
        <v>0</v>
      </c>
      <c r="N303" s="32">
        <f t="shared" si="49"/>
        <v>0</v>
      </c>
      <c r="O303" s="32">
        <f t="shared" si="49"/>
        <v>0</v>
      </c>
      <c r="P303" s="32">
        <f t="shared" si="49"/>
        <v>0</v>
      </c>
      <c r="Q303" s="32">
        <f t="shared" si="49"/>
        <v>0</v>
      </c>
      <c r="R303" s="32">
        <f t="shared" si="49"/>
        <v>0</v>
      </c>
      <c r="S303" s="32">
        <f t="shared" si="49"/>
        <v>0</v>
      </c>
      <c r="T303" s="32">
        <f t="shared" si="49"/>
        <v>0</v>
      </c>
      <c r="U303" s="32">
        <f t="shared" si="49"/>
        <v>0</v>
      </c>
      <c r="V303" s="32">
        <f t="shared" si="49"/>
        <v>0</v>
      </c>
      <c r="W303" s="32">
        <f t="shared" si="49"/>
        <v>0</v>
      </c>
      <c r="X303" s="67">
        <f t="shared" si="49"/>
        <v>499.74378</v>
      </c>
      <c r="Y303" s="59">
        <f>X303/G303*100</f>
        <v>999.48756</v>
      </c>
    </row>
    <row r="304" spans="1:25" ht="32.25" outlineLevel="6" thickBot="1">
      <c r="A304" s="5" t="s">
        <v>107</v>
      </c>
      <c r="B304" s="21">
        <v>951</v>
      </c>
      <c r="C304" s="6" t="s">
        <v>235</v>
      </c>
      <c r="D304" s="6" t="s">
        <v>234</v>
      </c>
      <c r="E304" s="6" t="s">
        <v>101</v>
      </c>
      <c r="F304" s="6"/>
      <c r="G304" s="7">
        <f>G305</f>
        <v>50</v>
      </c>
      <c r="H304" s="34">
        <f t="shared" si="49"/>
        <v>0</v>
      </c>
      <c r="I304" s="34">
        <f t="shared" si="49"/>
        <v>0</v>
      </c>
      <c r="J304" s="34">
        <f t="shared" si="49"/>
        <v>0</v>
      </c>
      <c r="K304" s="34">
        <f t="shared" si="49"/>
        <v>0</v>
      </c>
      <c r="L304" s="34">
        <f t="shared" si="49"/>
        <v>0</v>
      </c>
      <c r="M304" s="34">
        <f t="shared" si="49"/>
        <v>0</v>
      </c>
      <c r="N304" s="34">
        <f t="shared" si="49"/>
        <v>0</v>
      </c>
      <c r="O304" s="34">
        <f t="shared" si="49"/>
        <v>0</v>
      </c>
      <c r="P304" s="34">
        <f t="shared" si="49"/>
        <v>0</v>
      </c>
      <c r="Q304" s="34">
        <f t="shared" si="49"/>
        <v>0</v>
      </c>
      <c r="R304" s="34">
        <f t="shared" si="49"/>
        <v>0</v>
      </c>
      <c r="S304" s="34">
        <f t="shared" si="49"/>
        <v>0</v>
      </c>
      <c r="T304" s="34">
        <f t="shared" si="49"/>
        <v>0</v>
      </c>
      <c r="U304" s="34">
        <f t="shared" si="49"/>
        <v>0</v>
      </c>
      <c r="V304" s="34">
        <f t="shared" si="49"/>
        <v>0</v>
      </c>
      <c r="W304" s="34">
        <f t="shared" si="49"/>
        <v>0</v>
      </c>
      <c r="X304" s="68">
        <f t="shared" si="49"/>
        <v>499.74378</v>
      </c>
      <c r="Y304" s="59">
        <f>X304/G304*100</f>
        <v>999.48756</v>
      </c>
    </row>
    <row r="305" spans="1:25" ht="32.25" outlineLevel="6" thickBot="1">
      <c r="A305" s="90" t="s">
        <v>109</v>
      </c>
      <c r="B305" s="94">
        <v>951</v>
      </c>
      <c r="C305" s="95" t="s">
        <v>231</v>
      </c>
      <c r="D305" s="95" t="s">
        <v>234</v>
      </c>
      <c r="E305" s="95" t="s">
        <v>103</v>
      </c>
      <c r="F305" s="95"/>
      <c r="G305" s="100">
        <v>50</v>
      </c>
      <c r="H305" s="24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42"/>
      <c r="X305" s="65">
        <v>499.74378</v>
      </c>
      <c r="Y305" s="59">
        <f>X305/G305*100</f>
        <v>999.48756</v>
      </c>
    </row>
    <row r="306" spans="1:25" ht="19.5" outlineLevel="6" thickBot="1">
      <c r="A306" s="110" t="s">
        <v>75</v>
      </c>
      <c r="B306" s="18">
        <v>951</v>
      </c>
      <c r="C306" s="14" t="s">
        <v>45</v>
      </c>
      <c r="D306" s="14" t="s">
        <v>6</v>
      </c>
      <c r="E306" s="14" t="s">
        <v>5</v>
      </c>
      <c r="F306" s="14"/>
      <c r="G306" s="15">
        <f>G307+G312</f>
        <v>200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</row>
    <row r="307" spans="1:25" ht="16.5" outlineLevel="6" thickBot="1">
      <c r="A307" s="8" t="s">
        <v>236</v>
      </c>
      <c r="B307" s="19">
        <v>951</v>
      </c>
      <c r="C307" s="9" t="s">
        <v>80</v>
      </c>
      <c r="D307" s="9" t="s">
        <v>6</v>
      </c>
      <c r="E307" s="9" t="s">
        <v>5</v>
      </c>
      <c r="F307" s="9"/>
      <c r="G307" s="10">
        <f>G308</f>
        <v>200</v>
      </c>
      <c r="H307" s="31">
        <f aca="true" t="shared" si="50" ref="H307:X307">H308</f>
        <v>0</v>
      </c>
      <c r="I307" s="31">
        <f t="shared" si="50"/>
        <v>0</v>
      </c>
      <c r="J307" s="31">
        <f t="shared" si="50"/>
        <v>0</v>
      </c>
      <c r="K307" s="31">
        <f t="shared" si="50"/>
        <v>0</v>
      </c>
      <c r="L307" s="31">
        <f t="shared" si="50"/>
        <v>0</v>
      </c>
      <c r="M307" s="31">
        <f t="shared" si="50"/>
        <v>0</v>
      </c>
      <c r="N307" s="31">
        <f t="shared" si="50"/>
        <v>0</v>
      </c>
      <c r="O307" s="31">
        <f t="shared" si="50"/>
        <v>0</v>
      </c>
      <c r="P307" s="31">
        <f t="shared" si="50"/>
        <v>0</v>
      </c>
      <c r="Q307" s="31">
        <f t="shared" si="50"/>
        <v>0</v>
      </c>
      <c r="R307" s="31">
        <f t="shared" si="50"/>
        <v>0</v>
      </c>
      <c r="S307" s="31">
        <f t="shared" si="50"/>
        <v>0</v>
      </c>
      <c r="T307" s="31">
        <f t="shared" si="50"/>
        <v>0</v>
      </c>
      <c r="U307" s="31">
        <f t="shared" si="50"/>
        <v>0</v>
      </c>
      <c r="V307" s="31">
        <f t="shared" si="50"/>
        <v>0</v>
      </c>
      <c r="W307" s="31">
        <f t="shared" si="50"/>
        <v>0</v>
      </c>
      <c r="X307" s="31">
        <f t="shared" si="50"/>
        <v>0</v>
      </c>
      <c r="Y307" s="59">
        <f>X307/G307*100</f>
        <v>0</v>
      </c>
    </row>
    <row r="308" spans="1:25" ht="16.5" outlineLevel="6" thickBot="1">
      <c r="A308" s="102" t="s">
        <v>361</v>
      </c>
      <c r="B308" s="108">
        <v>951</v>
      </c>
      <c r="C308" s="93" t="s">
        <v>80</v>
      </c>
      <c r="D308" s="93" t="s">
        <v>237</v>
      </c>
      <c r="E308" s="93" t="s">
        <v>5</v>
      </c>
      <c r="F308" s="93"/>
      <c r="G308" s="16">
        <f>G309</f>
        <v>200</v>
      </c>
      <c r="H308" s="32">
        <f aca="true" t="shared" si="51" ref="H308:X308">H309+H312</f>
        <v>0</v>
      </c>
      <c r="I308" s="32">
        <f t="shared" si="51"/>
        <v>0</v>
      </c>
      <c r="J308" s="32">
        <f t="shared" si="51"/>
        <v>0</v>
      </c>
      <c r="K308" s="32">
        <f t="shared" si="51"/>
        <v>0</v>
      </c>
      <c r="L308" s="32">
        <f t="shared" si="51"/>
        <v>0</v>
      </c>
      <c r="M308" s="32">
        <f t="shared" si="51"/>
        <v>0</v>
      </c>
      <c r="N308" s="32">
        <f t="shared" si="51"/>
        <v>0</v>
      </c>
      <c r="O308" s="32">
        <f t="shared" si="51"/>
        <v>0</v>
      </c>
      <c r="P308" s="32">
        <f t="shared" si="51"/>
        <v>0</v>
      </c>
      <c r="Q308" s="32">
        <f t="shared" si="51"/>
        <v>0</v>
      </c>
      <c r="R308" s="32">
        <f t="shared" si="51"/>
        <v>0</v>
      </c>
      <c r="S308" s="32">
        <f t="shared" si="51"/>
        <v>0</v>
      </c>
      <c r="T308" s="32">
        <f t="shared" si="51"/>
        <v>0</v>
      </c>
      <c r="U308" s="32">
        <f t="shared" si="51"/>
        <v>0</v>
      </c>
      <c r="V308" s="32">
        <f t="shared" si="51"/>
        <v>0</v>
      </c>
      <c r="W308" s="32">
        <f t="shared" si="51"/>
        <v>0</v>
      </c>
      <c r="X308" s="32">
        <f t="shared" si="51"/>
        <v>0</v>
      </c>
      <c r="Y308" s="59">
        <f>X308/G308*100</f>
        <v>0</v>
      </c>
    </row>
    <row r="309" spans="1:25" ht="48.75" customHeight="1" outlineLevel="6" thickBot="1">
      <c r="A309" s="116" t="s">
        <v>238</v>
      </c>
      <c r="B309" s="92">
        <v>951</v>
      </c>
      <c r="C309" s="93" t="s">
        <v>80</v>
      </c>
      <c r="D309" s="93" t="s">
        <v>239</v>
      </c>
      <c r="E309" s="93" t="s">
        <v>5</v>
      </c>
      <c r="F309" s="93"/>
      <c r="G309" s="16">
        <f>G310</f>
        <v>200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0</v>
      </c>
      <c r="Y309" s="59">
        <f>X309/G309*100</f>
        <v>0</v>
      </c>
    </row>
    <row r="310" spans="1:25" ht="38.25" customHeight="1" outlineLevel="6" thickBot="1">
      <c r="A310" s="5" t="s">
        <v>107</v>
      </c>
      <c r="B310" s="21">
        <v>951</v>
      </c>
      <c r="C310" s="6" t="s">
        <v>80</v>
      </c>
      <c r="D310" s="6" t="s">
        <v>239</v>
      </c>
      <c r="E310" s="6" t="s">
        <v>101</v>
      </c>
      <c r="F310" s="6"/>
      <c r="G310" s="7">
        <f>G311</f>
        <v>200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90" t="s">
        <v>109</v>
      </c>
      <c r="B311" s="94">
        <v>951</v>
      </c>
      <c r="C311" s="95" t="s">
        <v>80</v>
      </c>
      <c r="D311" s="95" t="s">
        <v>239</v>
      </c>
      <c r="E311" s="95" t="s">
        <v>103</v>
      </c>
      <c r="F311" s="95"/>
      <c r="G311" s="100">
        <v>200</v>
      </c>
      <c r="H311" s="31">
        <f aca="true" t="shared" si="52" ref="H311:X311">H312</f>
        <v>0</v>
      </c>
      <c r="I311" s="31">
        <f t="shared" si="52"/>
        <v>0</v>
      </c>
      <c r="J311" s="31">
        <f t="shared" si="52"/>
        <v>0</v>
      </c>
      <c r="K311" s="31">
        <f t="shared" si="52"/>
        <v>0</v>
      </c>
      <c r="L311" s="31">
        <f t="shared" si="52"/>
        <v>0</v>
      </c>
      <c r="M311" s="31">
        <f t="shared" si="52"/>
        <v>0</v>
      </c>
      <c r="N311" s="31">
        <f t="shared" si="52"/>
        <v>0</v>
      </c>
      <c r="O311" s="31">
        <f t="shared" si="52"/>
        <v>0</v>
      </c>
      <c r="P311" s="31">
        <f t="shared" si="52"/>
        <v>0</v>
      </c>
      <c r="Q311" s="31">
        <f t="shared" si="52"/>
        <v>0</v>
      </c>
      <c r="R311" s="31">
        <f t="shared" si="52"/>
        <v>0</v>
      </c>
      <c r="S311" s="31">
        <f t="shared" si="52"/>
        <v>0</v>
      </c>
      <c r="T311" s="31">
        <f t="shared" si="52"/>
        <v>0</v>
      </c>
      <c r="U311" s="31">
        <f t="shared" si="52"/>
        <v>0</v>
      </c>
      <c r="V311" s="31">
        <f t="shared" si="52"/>
        <v>0</v>
      </c>
      <c r="W311" s="31">
        <f t="shared" si="52"/>
        <v>0</v>
      </c>
      <c r="X311" s="31">
        <f t="shared" si="52"/>
        <v>0</v>
      </c>
      <c r="Y311" s="59">
        <f>X311/G311*100</f>
        <v>0</v>
      </c>
    </row>
    <row r="312" spans="1:25" ht="19.5" outlineLevel="6" thickBot="1">
      <c r="A312" s="89" t="s">
        <v>83</v>
      </c>
      <c r="B312" s="19">
        <v>951</v>
      </c>
      <c r="C312" s="9" t="s">
        <v>84</v>
      </c>
      <c r="D312" s="9" t="s">
        <v>6</v>
      </c>
      <c r="E312" s="9" t="s">
        <v>5</v>
      </c>
      <c r="F312" s="6"/>
      <c r="G312" s="10">
        <f>G313</f>
        <v>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>
        <v>0</v>
      </c>
      <c r="Y312" s="59" t="e">
        <f>X312/G312*100</f>
        <v>#DIV/0!</v>
      </c>
    </row>
    <row r="313" spans="1:25" ht="19.5" outlineLevel="6" thickBot="1">
      <c r="A313" s="102" t="s">
        <v>362</v>
      </c>
      <c r="B313" s="108">
        <v>951</v>
      </c>
      <c r="C313" s="93" t="s">
        <v>84</v>
      </c>
      <c r="D313" s="93" t="s">
        <v>237</v>
      </c>
      <c r="E313" s="93" t="s">
        <v>5</v>
      </c>
      <c r="F313" s="93"/>
      <c r="G313" s="16">
        <f>G314</f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48" outlineLevel="6" thickBot="1">
      <c r="A314" s="5" t="s">
        <v>240</v>
      </c>
      <c r="B314" s="21">
        <v>951</v>
      </c>
      <c r="C314" s="6" t="s">
        <v>84</v>
      </c>
      <c r="D314" s="6" t="s">
        <v>241</v>
      </c>
      <c r="E314" s="6" t="s">
        <v>5</v>
      </c>
      <c r="F314" s="6"/>
      <c r="G314" s="7">
        <f>G315</f>
        <v>0</v>
      </c>
      <c r="H314" s="29">
        <f aca="true" t="shared" si="53" ref="H314:X314">H315+H320</f>
        <v>0</v>
      </c>
      <c r="I314" s="29">
        <f t="shared" si="53"/>
        <v>0</v>
      </c>
      <c r="J314" s="29">
        <f t="shared" si="53"/>
        <v>0</v>
      </c>
      <c r="K314" s="29">
        <f t="shared" si="53"/>
        <v>0</v>
      </c>
      <c r="L314" s="29">
        <f t="shared" si="53"/>
        <v>0</v>
      </c>
      <c r="M314" s="29">
        <f t="shared" si="53"/>
        <v>0</v>
      </c>
      <c r="N314" s="29">
        <f t="shared" si="53"/>
        <v>0</v>
      </c>
      <c r="O314" s="29">
        <f t="shared" si="53"/>
        <v>0</v>
      </c>
      <c r="P314" s="29">
        <f t="shared" si="53"/>
        <v>0</v>
      </c>
      <c r="Q314" s="29">
        <f t="shared" si="53"/>
        <v>0</v>
      </c>
      <c r="R314" s="29">
        <f t="shared" si="53"/>
        <v>0</v>
      </c>
      <c r="S314" s="29">
        <f t="shared" si="53"/>
        <v>0</v>
      </c>
      <c r="T314" s="29">
        <f t="shared" si="53"/>
        <v>0</v>
      </c>
      <c r="U314" s="29">
        <f t="shared" si="53"/>
        <v>0</v>
      </c>
      <c r="V314" s="29">
        <f t="shared" si="53"/>
        <v>0</v>
      </c>
      <c r="W314" s="29">
        <f t="shared" si="53"/>
        <v>0</v>
      </c>
      <c r="X314" s="73">
        <f t="shared" si="53"/>
        <v>1410.7881399999999</v>
      </c>
      <c r="Y314" s="59" t="e">
        <f>X314/G314*100</f>
        <v>#DIV/0!</v>
      </c>
    </row>
    <row r="315" spans="1:25" ht="16.5" outlineLevel="6" thickBot="1">
      <c r="A315" s="90" t="s">
        <v>127</v>
      </c>
      <c r="B315" s="94">
        <v>951</v>
      </c>
      <c r="C315" s="95" t="s">
        <v>84</v>
      </c>
      <c r="D315" s="95" t="s">
        <v>241</v>
      </c>
      <c r="E315" s="95" t="s">
        <v>126</v>
      </c>
      <c r="F315" s="95"/>
      <c r="G315" s="100">
        <v>0</v>
      </c>
      <c r="H315" s="31">
        <f aca="true" t="shared" si="54" ref="H315:X315">H316</f>
        <v>0</v>
      </c>
      <c r="I315" s="31">
        <f t="shared" si="54"/>
        <v>0</v>
      </c>
      <c r="J315" s="31">
        <f t="shared" si="54"/>
        <v>0</v>
      </c>
      <c r="K315" s="31">
        <f t="shared" si="54"/>
        <v>0</v>
      </c>
      <c r="L315" s="31">
        <f t="shared" si="54"/>
        <v>0</v>
      </c>
      <c r="M315" s="31">
        <f t="shared" si="54"/>
        <v>0</v>
      </c>
      <c r="N315" s="31">
        <f t="shared" si="54"/>
        <v>0</v>
      </c>
      <c r="O315" s="31">
        <f t="shared" si="54"/>
        <v>0</v>
      </c>
      <c r="P315" s="31">
        <f t="shared" si="54"/>
        <v>0</v>
      </c>
      <c r="Q315" s="31">
        <f t="shared" si="54"/>
        <v>0</v>
      </c>
      <c r="R315" s="31">
        <f t="shared" si="54"/>
        <v>0</v>
      </c>
      <c r="S315" s="31">
        <f t="shared" si="54"/>
        <v>0</v>
      </c>
      <c r="T315" s="31">
        <f t="shared" si="54"/>
        <v>0</v>
      </c>
      <c r="U315" s="31">
        <f t="shared" si="54"/>
        <v>0</v>
      </c>
      <c r="V315" s="31">
        <f t="shared" si="54"/>
        <v>0</v>
      </c>
      <c r="W315" s="31">
        <f t="shared" si="54"/>
        <v>0</v>
      </c>
      <c r="X315" s="69">
        <f t="shared" si="54"/>
        <v>1362.07314</v>
      </c>
      <c r="Y315" s="59" t="e">
        <f>X315/G315*100</f>
        <v>#DIV/0!</v>
      </c>
    </row>
    <row r="316" spans="1:25" ht="19.5" customHeight="1" outlineLevel="6" thickBot="1">
      <c r="A316" s="110" t="s">
        <v>72</v>
      </c>
      <c r="B316" s="18">
        <v>951</v>
      </c>
      <c r="C316" s="14" t="s">
        <v>71</v>
      </c>
      <c r="D316" s="14" t="s">
        <v>6</v>
      </c>
      <c r="E316" s="14" t="s">
        <v>5</v>
      </c>
      <c r="F316" s="14"/>
      <c r="G316" s="15">
        <f>G317+G323</f>
        <v>1945.83</v>
      </c>
      <c r="H316" s="32">
        <f aca="true" t="shared" si="55" ref="H316:X316">H317</f>
        <v>0</v>
      </c>
      <c r="I316" s="32">
        <f t="shared" si="55"/>
        <v>0</v>
      </c>
      <c r="J316" s="32">
        <f t="shared" si="55"/>
        <v>0</v>
      </c>
      <c r="K316" s="32">
        <f t="shared" si="55"/>
        <v>0</v>
      </c>
      <c r="L316" s="32">
        <f t="shared" si="55"/>
        <v>0</v>
      </c>
      <c r="M316" s="32">
        <f t="shared" si="55"/>
        <v>0</v>
      </c>
      <c r="N316" s="32">
        <f t="shared" si="55"/>
        <v>0</v>
      </c>
      <c r="O316" s="32">
        <f t="shared" si="55"/>
        <v>0</v>
      </c>
      <c r="P316" s="32">
        <f t="shared" si="55"/>
        <v>0</v>
      </c>
      <c r="Q316" s="32">
        <f t="shared" si="55"/>
        <v>0</v>
      </c>
      <c r="R316" s="32">
        <f t="shared" si="55"/>
        <v>0</v>
      </c>
      <c r="S316" s="32">
        <f t="shared" si="55"/>
        <v>0</v>
      </c>
      <c r="T316" s="32">
        <f t="shared" si="55"/>
        <v>0</v>
      </c>
      <c r="U316" s="32">
        <f t="shared" si="55"/>
        <v>0</v>
      </c>
      <c r="V316" s="32">
        <f t="shared" si="55"/>
        <v>0</v>
      </c>
      <c r="W316" s="32">
        <f t="shared" si="55"/>
        <v>0</v>
      </c>
      <c r="X316" s="70">
        <f t="shared" si="55"/>
        <v>1362.07314</v>
      </c>
      <c r="Y316" s="59">
        <f>X316/G316*100</f>
        <v>69.9995960592652</v>
      </c>
    </row>
    <row r="317" spans="1:25" ht="32.25" outlineLevel="6" thickBot="1">
      <c r="A317" s="128" t="s">
        <v>44</v>
      </c>
      <c r="B317" s="18">
        <v>951</v>
      </c>
      <c r="C317" s="129" t="s">
        <v>82</v>
      </c>
      <c r="D317" s="129" t="s">
        <v>242</v>
      </c>
      <c r="E317" s="129" t="s">
        <v>5</v>
      </c>
      <c r="F317" s="129"/>
      <c r="G317" s="130">
        <f>G318</f>
        <v>1900</v>
      </c>
      <c r="H317" s="34">
        <f aca="true" t="shared" si="56" ref="H317:X317">H319</f>
        <v>0</v>
      </c>
      <c r="I317" s="34">
        <f t="shared" si="56"/>
        <v>0</v>
      </c>
      <c r="J317" s="34">
        <f t="shared" si="56"/>
        <v>0</v>
      </c>
      <c r="K317" s="34">
        <f t="shared" si="56"/>
        <v>0</v>
      </c>
      <c r="L317" s="34">
        <f t="shared" si="56"/>
        <v>0</v>
      </c>
      <c r="M317" s="34">
        <f t="shared" si="56"/>
        <v>0</v>
      </c>
      <c r="N317" s="34">
        <f t="shared" si="56"/>
        <v>0</v>
      </c>
      <c r="O317" s="34">
        <f t="shared" si="56"/>
        <v>0</v>
      </c>
      <c r="P317" s="34">
        <f t="shared" si="56"/>
        <v>0</v>
      </c>
      <c r="Q317" s="34">
        <f t="shared" si="56"/>
        <v>0</v>
      </c>
      <c r="R317" s="34">
        <f t="shared" si="56"/>
        <v>0</v>
      </c>
      <c r="S317" s="34">
        <f t="shared" si="56"/>
        <v>0</v>
      </c>
      <c r="T317" s="34">
        <f t="shared" si="56"/>
        <v>0</v>
      </c>
      <c r="U317" s="34">
        <f t="shared" si="56"/>
        <v>0</v>
      </c>
      <c r="V317" s="34">
        <f t="shared" si="56"/>
        <v>0</v>
      </c>
      <c r="W317" s="34">
        <f t="shared" si="56"/>
        <v>0</v>
      </c>
      <c r="X317" s="64">
        <f t="shared" si="56"/>
        <v>1362.07314</v>
      </c>
      <c r="Y317" s="59">
        <f>X317/G317*100</f>
        <v>71.68806</v>
      </c>
    </row>
    <row r="318" spans="1:25" ht="32.25" outlineLevel="6" thickBot="1">
      <c r="A318" s="114" t="s">
        <v>144</v>
      </c>
      <c r="B318" s="19">
        <v>951</v>
      </c>
      <c r="C318" s="11" t="s">
        <v>82</v>
      </c>
      <c r="D318" s="11" t="s">
        <v>145</v>
      </c>
      <c r="E318" s="11" t="s">
        <v>5</v>
      </c>
      <c r="F318" s="11"/>
      <c r="G318" s="12">
        <f>G319</f>
        <v>1900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81"/>
      <c r="Y318" s="59"/>
    </row>
    <row r="319" spans="1:25" ht="32.25" outlineLevel="6" thickBot="1">
      <c r="A319" s="114" t="s">
        <v>146</v>
      </c>
      <c r="B319" s="19">
        <v>951</v>
      </c>
      <c r="C319" s="9" t="s">
        <v>82</v>
      </c>
      <c r="D319" s="9" t="s">
        <v>147</v>
      </c>
      <c r="E319" s="9" t="s">
        <v>5</v>
      </c>
      <c r="F319" s="9"/>
      <c r="G319" s="10">
        <f>G320</f>
        <v>1900</v>
      </c>
      <c r="H319" s="25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43"/>
      <c r="X319" s="65">
        <v>1362.07314</v>
      </c>
      <c r="Y319" s="59">
        <f>X319/G319*100</f>
        <v>71.68806</v>
      </c>
    </row>
    <row r="320" spans="1:25" ht="48" outlineLevel="6" thickBot="1">
      <c r="A320" s="116" t="s">
        <v>243</v>
      </c>
      <c r="B320" s="92">
        <v>951</v>
      </c>
      <c r="C320" s="93" t="s">
        <v>82</v>
      </c>
      <c r="D320" s="93" t="s">
        <v>244</v>
      </c>
      <c r="E320" s="93" t="s">
        <v>5</v>
      </c>
      <c r="F320" s="93"/>
      <c r="G320" s="16">
        <f>G321</f>
        <v>1900</v>
      </c>
      <c r="H320" s="31">
        <f aca="true" t="shared" si="57" ref="H320:X322">H321</f>
        <v>0</v>
      </c>
      <c r="I320" s="31">
        <f t="shared" si="57"/>
        <v>0</v>
      </c>
      <c r="J320" s="31">
        <f t="shared" si="57"/>
        <v>0</v>
      </c>
      <c r="K320" s="31">
        <f t="shared" si="57"/>
        <v>0</v>
      </c>
      <c r="L320" s="31">
        <f t="shared" si="57"/>
        <v>0</v>
      </c>
      <c r="M320" s="31">
        <f t="shared" si="57"/>
        <v>0</v>
      </c>
      <c r="N320" s="31">
        <f t="shared" si="57"/>
        <v>0</v>
      </c>
      <c r="O320" s="31">
        <f t="shared" si="57"/>
        <v>0</v>
      </c>
      <c r="P320" s="31">
        <f t="shared" si="57"/>
        <v>0</v>
      </c>
      <c r="Q320" s="31">
        <f t="shared" si="57"/>
        <v>0</v>
      </c>
      <c r="R320" s="31">
        <f t="shared" si="57"/>
        <v>0</v>
      </c>
      <c r="S320" s="31">
        <f t="shared" si="57"/>
        <v>0</v>
      </c>
      <c r="T320" s="31">
        <f t="shared" si="57"/>
        <v>0</v>
      </c>
      <c r="U320" s="31">
        <f t="shared" si="57"/>
        <v>0</v>
      </c>
      <c r="V320" s="31">
        <f t="shared" si="57"/>
        <v>0</v>
      </c>
      <c r="W320" s="31">
        <f t="shared" si="57"/>
        <v>0</v>
      </c>
      <c r="X320" s="66">
        <f t="shared" si="57"/>
        <v>48.715</v>
      </c>
      <c r="Y320" s="59">
        <f>X320/G320*100</f>
        <v>2.563947368421053</v>
      </c>
    </row>
    <row r="321" spans="1:25" ht="16.5" outlineLevel="6" thickBot="1">
      <c r="A321" s="5" t="s">
        <v>129</v>
      </c>
      <c r="B321" s="21">
        <v>951</v>
      </c>
      <c r="C321" s="6" t="s">
        <v>82</v>
      </c>
      <c r="D321" s="6" t="s">
        <v>244</v>
      </c>
      <c r="E321" s="6" t="s">
        <v>128</v>
      </c>
      <c r="F321" s="6"/>
      <c r="G321" s="7">
        <f>G322</f>
        <v>1900</v>
      </c>
      <c r="H321" s="32">
        <f t="shared" si="57"/>
        <v>0</v>
      </c>
      <c r="I321" s="32">
        <f t="shared" si="57"/>
        <v>0</v>
      </c>
      <c r="J321" s="32">
        <f t="shared" si="57"/>
        <v>0</v>
      </c>
      <c r="K321" s="32">
        <f t="shared" si="57"/>
        <v>0</v>
      </c>
      <c r="L321" s="32">
        <f t="shared" si="57"/>
        <v>0</v>
      </c>
      <c r="M321" s="32">
        <f t="shared" si="57"/>
        <v>0</v>
      </c>
      <c r="N321" s="32">
        <f t="shared" si="57"/>
        <v>0</v>
      </c>
      <c r="O321" s="32">
        <f t="shared" si="57"/>
        <v>0</v>
      </c>
      <c r="P321" s="32">
        <f t="shared" si="57"/>
        <v>0</v>
      </c>
      <c r="Q321" s="32">
        <f t="shared" si="57"/>
        <v>0</v>
      </c>
      <c r="R321" s="32">
        <f t="shared" si="57"/>
        <v>0</v>
      </c>
      <c r="S321" s="32">
        <f t="shared" si="57"/>
        <v>0</v>
      </c>
      <c r="T321" s="32">
        <f t="shared" si="57"/>
        <v>0</v>
      </c>
      <c r="U321" s="32">
        <f t="shared" si="57"/>
        <v>0</v>
      </c>
      <c r="V321" s="32">
        <f t="shared" si="57"/>
        <v>0</v>
      </c>
      <c r="W321" s="32">
        <f t="shared" si="57"/>
        <v>0</v>
      </c>
      <c r="X321" s="67">
        <f>X322</f>
        <v>48.715</v>
      </c>
      <c r="Y321" s="59">
        <f>X321/G321*100</f>
        <v>2.563947368421053</v>
      </c>
    </row>
    <row r="322" spans="1:25" ht="48" outlineLevel="6" thickBot="1">
      <c r="A322" s="101" t="s">
        <v>308</v>
      </c>
      <c r="B322" s="94">
        <v>951</v>
      </c>
      <c r="C322" s="95" t="s">
        <v>82</v>
      </c>
      <c r="D322" s="95" t="s">
        <v>244</v>
      </c>
      <c r="E322" s="95" t="s">
        <v>92</v>
      </c>
      <c r="F322" s="95"/>
      <c r="G322" s="100">
        <v>1900</v>
      </c>
      <c r="H322" s="34">
        <f t="shared" si="57"/>
        <v>0</v>
      </c>
      <c r="I322" s="34">
        <f t="shared" si="57"/>
        <v>0</v>
      </c>
      <c r="J322" s="34">
        <f t="shared" si="57"/>
        <v>0</v>
      </c>
      <c r="K322" s="34">
        <f t="shared" si="57"/>
        <v>0</v>
      </c>
      <c r="L322" s="34">
        <f t="shared" si="57"/>
        <v>0</v>
      </c>
      <c r="M322" s="34">
        <f t="shared" si="57"/>
        <v>0</v>
      </c>
      <c r="N322" s="34">
        <f t="shared" si="57"/>
        <v>0</v>
      </c>
      <c r="O322" s="34">
        <f t="shared" si="57"/>
        <v>0</v>
      </c>
      <c r="P322" s="34">
        <f t="shared" si="57"/>
        <v>0</v>
      </c>
      <c r="Q322" s="34">
        <f t="shared" si="57"/>
        <v>0</v>
      </c>
      <c r="R322" s="34">
        <f t="shared" si="57"/>
        <v>0</v>
      </c>
      <c r="S322" s="34">
        <f t="shared" si="57"/>
        <v>0</v>
      </c>
      <c r="T322" s="34">
        <f t="shared" si="57"/>
        <v>0</v>
      </c>
      <c r="U322" s="34">
        <f t="shared" si="57"/>
        <v>0</v>
      </c>
      <c r="V322" s="34">
        <f t="shared" si="57"/>
        <v>0</v>
      </c>
      <c r="W322" s="34">
        <f t="shared" si="57"/>
        <v>0</v>
      </c>
      <c r="X322" s="68">
        <f>X323</f>
        <v>48.715</v>
      </c>
      <c r="Y322" s="59">
        <f>X322/G322*100</f>
        <v>2.563947368421053</v>
      </c>
    </row>
    <row r="323" spans="1:25" ht="16.5" outlineLevel="6" thickBot="1">
      <c r="A323" s="126" t="s">
        <v>73</v>
      </c>
      <c r="B323" s="18">
        <v>951</v>
      </c>
      <c r="C323" s="39" t="s">
        <v>74</v>
      </c>
      <c r="D323" s="39" t="s">
        <v>6</v>
      </c>
      <c r="E323" s="39" t="s">
        <v>5</v>
      </c>
      <c r="F323" s="39"/>
      <c r="G323" s="121">
        <f>G324</f>
        <v>45.83</v>
      </c>
      <c r="H323" s="25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43"/>
      <c r="X323" s="65">
        <v>48.715</v>
      </c>
      <c r="Y323" s="59">
        <f>X323/G323*100</f>
        <v>106.29500327296533</v>
      </c>
    </row>
    <row r="324" spans="1:25" ht="32.25" outlineLevel="6" thickBot="1">
      <c r="A324" s="114" t="s">
        <v>144</v>
      </c>
      <c r="B324" s="19">
        <v>951</v>
      </c>
      <c r="C324" s="11" t="s">
        <v>74</v>
      </c>
      <c r="D324" s="11" t="s">
        <v>145</v>
      </c>
      <c r="E324" s="11" t="s">
        <v>5</v>
      </c>
      <c r="F324" s="11"/>
      <c r="G324" s="12">
        <f>G325</f>
        <v>45.83</v>
      </c>
      <c r="H324" s="10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75"/>
      <c r="Y324" s="59"/>
    </row>
    <row r="325" spans="1:25" ht="32.25" outlineLevel="6" thickBot="1">
      <c r="A325" s="114" t="s">
        <v>146</v>
      </c>
      <c r="B325" s="19">
        <v>951</v>
      </c>
      <c r="C325" s="11" t="s">
        <v>74</v>
      </c>
      <c r="D325" s="11" t="s">
        <v>147</v>
      </c>
      <c r="E325" s="11" t="s">
        <v>5</v>
      </c>
      <c r="F325" s="11"/>
      <c r="G325" s="12">
        <f>G326</f>
        <v>45.83</v>
      </c>
      <c r="H325" s="29">
        <f aca="true" t="shared" si="58" ref="H325:X328">H326</f>
        <v>0</v>
      </c>
      <c r="I325" s="29">
        <f t="shared" si="58"/>
        <v>0</v>
      </c>
      <c r="J325" s="29">
        <f t="shared" si="58"/>
        <v>0</v>
      </c>
      <c r="K325" s="29">
        <f t="shared" si="58"/>
        <v>0</v>
      </c>
      <c r="L325" s="29">
        <f t="shared" si="58"/>
        <v>0</v>
      </c>
      <c r="M325" s="29">
        <f t="shared" si="58"/>
        <v>0</v>
      </c>
      <c r="N325" s="29">
        <f t="shared" si="58"/>
        <v>0</v>
      </c>
      <c r="O325" s="29">
        <f t="shared" si="58"/>
        <v>0</v>
      </c>
      <c r="P325" s="29">
        <f t="shared" si="58"/>
        <v>0</v>
      </c>
      <c r="Q325" s="29">
        <f t="shared" si="58"/>
        <v>0</v>
      </c>
      <c r="R325" s="29">
        <f t="shared" si="58"/>
        <v>0</v>
      </c>
      <c r="S325" s="29">
        <f t="shared" si="58"/>
        <v>0</v>
      </c>
      <c r="T325" s="29">
        <f t="shared" si="58"/>
        <v>0</v>
      </c>
      <c r="U325" s="29">
        <f t="shared" si="58"/>
        <v>0</v>
      </c>
      <c r="V325" s="29">
        <f t="shared" si="58"/>
        <v>0</v>
      </c>
      <c r="W325" s="29">
        <f t="shared" si="58"/>
        <v>0</v>
      </c>
      <c r="X325" s="73">
        <f t="shared" si="58"/>
        <v>0</v>
      </c>
      <c r="Y325" s="59">
        <f aca="true" t="shared" si="59" ref="Y325:Y333">X325/G325*100</f>
        <v>0</v>
      </c>
    </row>
    <row r="326" spans="1:25" ht="48" outlineLevel="6" thickBot="1">
      <c r="A326" s="96" t="s">
        <v>245</v>
      </c>
      <c r="B326" s="92">
        <v>951</v>
      </c>
      <c r="C326" s="93" t="s">
        <v>74</v>
      </c>
      <c r="D326" s="93" t="s">
        <v>246</v>
      </c>
      <c r="E326" s="93" t="s">
        <v>5</v>
      </c>
      <c r="F326" s="93"/>
      <c r="G326" s="16">
        <f>G327</f>
        <v>45.83</v>
      </c>
      <c r="H326" s="31">
        <f t="shared" si="58"/>
        <v>0</v>
      </c>
      <c r="I326" s="31">
        <f t="shared" si="58"/>
        <v>0</v>
      </c>
      <c r="J326" s="31">
        <f t="shared" si="58"/>
        <v>0</v>
      </c>
      <c r="K326" s="31">
        <f t="shared" si="58"/>
        <v>0</v>
      </c>
      <c r="L326" s="31">
        <f t="shared" si="58"/>
        <v>0</v>
      </c>
      <c r="M326" s="31">
        <f t="shared" si="58"/>
        <v>0</v>
      </c>
      <c r="N326" s="31">
        <f t="shared" si="58"/>
        <v>0</v>
      </c>
      <c r="O326" s="31">
        <f t="shared" si="58"/>
        <v>0</v>
      </c>
      <c r="P326" s="31">
        <f t="shared" si="58"/>
        <v>0</v>
      </c>
      <c r="Q326" s="31">
        <f t="shared" si="58"/>
        <v>0</v>
      </c>
      <c r="R326" s="31">
        <f t="shared" si="58"/>
        <v>0</v>
      </c>
      <c r="S326" s="31">
        <f t="shared" si="58"/>
        <v>0</v>
      </c>
      <c r="T326" s="31">
        <f t="shared" si="58"/>
        <v>0</v>
      </c>
      <c r="U326" s="31">
        <f t="shared" si="58"/>
        <v>0</v>
      </c>
      <c r="V326" s="31">
        <f t="shared" si="58"/>
        <v>0</v>
      </c>
      <c r="W326" s="31">
        <f t="shared" si="58"/>
        <v>0</v>
      </c>
      <c r="X326" s="66">
        <f t="shared" si="58"/>
        <v>0</v>
      </c>
      <c r="Y326" s="59">
        <f t="shared" si="59"/>
        <v>0</v>
      </c>
    </row>
    <row r="327" spans="1:25" ht="32.25" outlineLevel="6" thickBot="1">
      <c r="A327" s="5" t="s">
        <v>107</v>
      </c>
      <c r="B327" s="21">
        <v>951</v>
      </c>
      <c r="C327" s="6" t="s">
        <v>74</v>
      </c>
      <c r="D327" s="6" t="s">
        <v>246</v>
      </c>
      <c r="E327" s="6" t="s">
        <v>101</v>
      </c>
      <c r="F327" s="6"/>
      <c r="G327" s="7">
        <f>G328</f>
        <v>45.83</v>
      </c>
      <c r="H327" s="32">
        <f t="shared" si="58"/>
        <v>0</v>
      </c>
      <c r="I327" s="32">
        <f t="shared" si="58"/>
        <v>0</v>
      </c>
      <c r="J327" s="32">
        <f t="shared" si="58"/>
        <v>0</v>
      </c>
      <c r="K327" s="32">
        <f t="shared" si="58"/>
        <v>0</v>
      </c>
      <c r="L327" s="32">
        <f t="shared" si="58"/>
        <v>0</v>
      </c>
      <c r="M327" s="32">
        <f t="shared" si="58"/>
        <v>0</v>
      </c>
      <c r="N327" s="32">
        <f t="shared" si="58"/>
        <v>0</v>
      </c>
      <c r="O327" s="32">
        <f t="shared" si="58"/>
        <v>0</v>
      </c>
      <c r="P327" s="32">
        <f t="shared" si="58"/>
        <v>0</v>
      </c>
      <c r="Q327" s="32">
        <f t="shared" si="58"/>
        <v>0</v>
      </c>
      <c r="R327" s="32">
        <f t="shared" si="58"/>
        <v>0</v>
      </c>
      <c r="S327" s="32">
        <f t="shared" si="58"/>
        <v>0</v>
      </c>
      <c r="T327" s="32">
        <f t="shared" si="58"/>
        <v>0</v>
      </c>
      <c r="U327" s="32">
        <f t="shared" si="58"/>
        <v>0</v>
      </c>
      <c r="V327" s="32">
        <f t="shared" si="58"/>
        <v>0</v>
      </c>
      <c r="W327" s="32">
        <f t="shared" si="58"/>
        <v>0</v>
      </c>
      <c r="X327" s="67">
        <f t="shared" si="58"/>
        <v>0</v>
      </c>
      <c r="Y327" s="59">
        <f t="shared" si="59"/>
        <v>0</v>
      </c>
    </row>
    <row r="328" spans="1:25" ht="32.25" outlineLevel="6" thickBot="1">
      <c r="A328" s="90" t="s">
        <v>109</v>
      </c>
      <c r="B328" s="94">
        <v>951</v>
      </c>
      <c r="C328" s="95" t="s">
        <v>74</v>
      </c>
      <c r="D328" s="95" t="s">
        <v>246</v>
      </c>
      <c r="E328" s="95" t="s">
        <v>103</v>
      </c>
      <c r="F328" s="95"/>
      <c r="G328" s="100">
        <v>45.83</v>
      </c>
      <c r="H328" s="34">
        <f t="shared" si="58"/>
        <v>0</v>
      </c>
      <c r="I328" s="34">
        <f t="shared" si="58"/>
        <v>0</v>
      </c>
      <c r="J328" s="34">
        <f t="shared" si="58"/>
        <v>0</v>
      </c>
      <c r="K328" s="34">
        <f t="shared" si="58"/>
        <v>0</v>
      </c>
      <c r="L328" s="34">
        <f t="shared" si="58"/>
        <v>0</v>
      </c>
      <c r="M328" s="34">
        <f t="shared" si="58"/>
        <v>0</v>
      </c>
      <c r="N328" s="34">
        <f t="shared" si="58"/>
        <v>0</v>
      </c>
      <c r="O328" s="34">
        <f t="shared" si="58"/>
        <v>0</v>
      </c>
      <c r="P328" s="34">
        <f t="shared" si="58"/>
        <v>0</v>
      </c>
      <c r="Q328" s="34">
        <f t="shared" si="58"/>
        <v>0</v>
      </c>
      <c r="R328" s="34">
        <f t="shared" si="58"/>
        <v>0</v>
      </c>
      <c r="S328" s="34">
        <f t="shared" si="58"/>
        <v>0</v>
      </c>
      <c r="T328" s="34">
        <f t="shared" si="58"/>
        <v>0</v>
      </c>
      <c r="U328" s="34">
        <f t="shared" si="58"/>
        <v>0</v>
      </c>
      <c r="V328" s="34">
        <f t="shared" si="58"/>
        <v>0</v>
      </c>
      <c r="W328" s="34">
        <f t="shared" si="58"/>
        <v>0</v>
      </c>
      <c r="X328" s="68">
        <f t="shared" si="58"/>
        <v>0</v>
      </c>
      <c r="Y328" s="59">
        <f t="shared" si="59"/>
        <v>0</v>
      </c>
    </row>
    <row r="329" spans="1:25" ht="32.25" outlineLevel="6" thickBot="1">
      <c r="A329" s="110" t="s">
        <v>81</v>
      </c>
      <c r="B329" s="18">
        <v>951</v>
      </c>
      <c r="C329" s="14" t="s">
        <v>68</v>
      </c>
      <c r="D329" s="14" t="s">
        <v>6</v>
      </c>
      <c r="E329" s="14" t="s">
        <v>5</v>
      </c>
      <c r="F329" s="14"/>
      <c r="G329" s="15">
        <f>G330</f>
        <v>100</v>
      </c>
      <c r="H329" s="25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43"/>
      <c r="X329" s="65">
        <v>0</v>
      </c>
      <c r="Y329" s="59">
        <f t="shared" si="59"/>
        <v>0</v>
      </c>
    </row>
    <row r="330" spans="1:25" ht="19.5" outlineLevel="6" thickBot="1">
      <c r="A330" s="8" t="s">
        <v>247</v>
      </c>
      <c r="B330" s="19">
        <v>951</v>
      </c>
      <c r="C330" s="9" t="s">
        <v>69</v>
      </c>
      <c r="D330" s="9" t="s">
        <v>6</v>
      </c>
      <c r="E330" s="9" t="s">
        <v>5</v>
      </c>
      <c r="F330" s="9"/>
      <c r="G330" s="10">
        <f>G331</f>
        <v>100</v>
      </c>
      <c r="H330" s="29" t="e">
        <f aca="true" t="shared" si="60" ref="H330:X332">H331</f>
        <v>#REF!</v>
      </c>
      <c r="I330" s="29" t="e">
        <f t="shared" si="60"/>
        <v>#REF!</v>
      </c>
      <c r="J330" s="29" t="e">
        <f t="shared" si="60"/>
        <v>#REF!</v>
      </c>
      <c r="K330" s="29" t="e">
        <f t="shared" si="60"/>
        <v>#REF!</v>
      </c>
      <c r="L330" s="29" t="e">
        <f t="shared" si="60"/>
        <v>#REF!</v>
      </c>
      <c r="M330" s="29" t="e">
        <f t="shared" si="60"/>
        <v>#REF!</v>
      </c>
      <c r="N330" s="29" t="e">
        <f t="shared" si="60"/>
        <v>#REF!</v>
      </c>
      <c r="O330" s="29" t="e">
        <f t="shared" si="60"/>
        <v>#REF!</v>
      </c>
      <c r="P330" s="29" t="e">
        <f t="shared" si="60"/>
        <v>#REF!</v>
      </c>
      <c r="Q330" s="29" t="e">
        <f t="shared" si="60"/>
        <v>#REF!</v>
      </c>
      <c r="R330" s="29" t="e">
        <f t="shared" si="60"/>
        <v>#REF!</v>
      </c>
      <c r="S330" s="29" t="e">
        <f t="shared" si="60"/>
        <v>#REF!</v>
      </c>
      <c r="T330" s="29" t="e">
        <f t="shared" si="60"/>
        <v>#REF!</v>
      </c>
      <c r="U330" s="29" t="e">
        <f t="shared" si="60"/>
        <v>#REF!</v>
      </c>
      <c r="V330" s="29" t="e">
        <f t="shared" si="60"/>
        <v>#REF!</v>
      </c>
      <c r="W330" s="29" t="e">
        <f t="shared" si="60"/>
        <v>#REF!</v>
      </c>
      <c r="X330" s="73" t="e">
        <f t="shared" si="60"/>
        <v>#REF!</v>
      </c>
      <c r="Y330" s="59" t="e">
        <f t="shared" si="59"/>
        <v>#REF!</v>
      </c>
    </row>
    <row r="331" spans="1:25" ht="32.25" outlineLevel="6" thickBot="1">
      <c r="A331" s="114" t="s">
        <v>144</v>
      </c>
      <c r="B331" s="19">
        <v>951</v>
      </c>
      <c r="C331" s="9" t="s">
        <v>69</v>
      </c>
      <c r="D331" s="9" t="s">
        <v>145</v>
      </c>
      <c r="E331" s="9" t="s">
        <v>5</v>
      </c>
      <c r="F331" s="9"/>
      <c r="G331" s="10">
        <f>G332</f>
        <v>100</v>
      </c>
      <c r="H331" s="31" t="e">
        <f t="shared" si="60"/>
        <v>#REF!</v>
      </c>
      <c r="I331" s="31" t="e">
        <f t="shared" si="60"/>
        <v>#REF!</v>
      </c>
      <c r="J331" s="31" t="e">
        <f t="shared" si="60"/>
        <v>#REF!</v>
      </c>
      <c r="K331" s="31" t="e">
        <f t="shared" si="60"/>
        <v>#REF!</v>
      </c>
      <c r="L331" s="31" t="e">
        <f t="shared" si="60"/>
        <v>#REF!</v>
      </c>
      <c r="M331" s="31" t="e">
        <f t="shared" si="60"/>
        <v>#REF!</v>
      </c>
      <c r="N331" s="31" t="e">
        <f t="shared" si="60"/>
        <v>#REF!</v>
      </c>
      <c r="O331" s="31" t="e">
        <f t="shared" si="60"/>
        <v>#REF!</v>
      </c>
      <c r="P331" s="31" t="e">
        <f t="shared" si="60"/>
        <v>#REF!</v>
      </c>
      <c r="Q331" s="31" t="e">
        <f t="shared" si="60"/>
        <v>#REF!</v>
      </c>
      <c r="R331" s="31" t="e">
        <f t="shared" si="60"/>
        <v>#REF!</v>
      </c>
      <c r="S331" s="31" t="e">
        <f t="shared" si="60"/>
        <v>#REF!</v>
      </c>
      <c r="T331" s="31" t="e">
        <f t="shared" si="60"/>
        <v>#REF!</v>
      </c>
      <c r="U331" s="31" t="e">
        <f t="shared" si="60"/>
        <v>#REF!</v>
      </c>
      <c r="V331" s="31" t="e">
        <f t="shared" si="60"/>
        <v>#REF!</v>
      </c>
      <c r="W331" s="31" t="e">
        <f t="shared" si="60"/>
        <v>#REF!</v>
      </c>
      <c r="X331" s="66" t="e">
        <f t="shared" si="60"/>
        <v>#REF!</v>
      </c>
      <c r="Y331" s="59" t="e">
        <f t="shared" si="59"/>
        <v>#REF!</v>
      </c>
    </row>
    <row r="332" spans="1:25" ht="32.25" outlineLevel="6" thickBot="1">
      <c r="A332" s="114" t="s">
        <v>146</v>
      </c>
      <c r="B332" s="19">
        <v>951</v>
      </c>
      <c r="C332" s="11" t="s">
        <v>69</v>
      </c>
      <c r="D332" s="11" t="s">
        <v>147</v>
      </c>
      <c r="E332" s="11" t="s">
        <v>5</v>
      </c>
      <c r="F332" s="11"/>
      <c r="G332" s="12">
        <f>G333</f>
        <v>100</v>
      </c>
      <c r="H332" s="32" t="e">
        <f t="shared" si="60"/>
        <v>#REF!</v>
      </c>
      <c r="I332" s="32" t="e">
        <f t="shared" si="60"/>
        <v>#REF!</v>
      </c>
      <c r="J332" s="32" t="e">
        <f t="shared" si="60"/>
        <v>#REF!</v>
      </c>
      <c r="K332" s="32" t="e">
        <f t="shared" si="60"/>
        <v>#REF!</v>
      </c>
      <c r="L332" s="32" t="e">
        <f t="shared" si="60"/>
        <v>#REF!</v>
      </c>
      <c r="M332" s="32" t="e">
        <f t="shared" si="60"/>
        <v>#REF!</v>
      </c>
      <c r="N332" s="32" t="e">
        <f t="shared" si="60"/>
        <v>#REF!</v>
      </c>
      <c r="O332" s="32" t="e">
        <f t="shared" si="60"/>
        <v>#REF!</v>
      </c>
      <c r="P332" s="32" t="e">
        <f t="shared" si="60"/>
        <v>#REF!</v>
      </c>
      <c r="Q332" s="32" t="e">
        <f t="shared" si="60"/>
        <v>#REF!</v>
      </c>
      <c r="R332" s="32" t="e">
        <f t="shared" si="60"/>
        <v>#REF!</v>
      </c>
      <c r="S332" s="32" t="e">
        <f t="shared" si="60"/>
        <v>#REF!</v>
      </c>
      <c r="T332" s="32" t="e">
        <f t="shared" si="60"/>
        <v>#REF!</v>
      </c>
      <c r="U332" s="32" t="e">
        <f t="shared" si="60"/>
        <v>#REF!</v>
      </c>
      <c r="V332" s="32" t="e">
        <f t="shared" si="60"/>
        <v>#REF!</v>
      </c>
      <c r="W332" s="32" t="e">
        <f t="shared" si="60"/>
        <v>#REF!</v>
      </c>
      <c r="X332" s="67" t="e">
        <f t="shared" si="60"/>
        <v>#REF!</v>
      </c>
      <c r="Y332" s="59" t="e">
        <f t="shared" si="59"/>
        <v>#REF!</v>
      </c>
    </row>
    <row r="333" spans="1:25" ht="32.25" outlineLevel="6" thickBot="1">
      <c r="A333" s="96" t="s">
        <v>248</v>
      </c>
      <c r="B333" s="92">
        <v>951</v>
      </c>
      <c r="C333" s="93" t="s">
        <v>69</v>
      </c>
      <c r="D333" s="93" t="s">
        <v>249</v>
      </c>
      <c r="E333" s="93" t="s">
        <v>5</v>
      </c>
      <c r="F333" s="93"/>
      <c r="G333" s="16">
        <f>G334</f>
        <v>100</v>
      </c>
      <c r="H333" s="34" t="e">
        <f>#REF!</f>
        <v>#REF!</v>
      </c>
      <c r="I333" s="34" t="e">
        <f>#REF!</f>
        <v>#REF!</v>
      </c>
      <c r="J333" s="34" t="e">
        <f>#REF!</f>
        <v>#REF!</v>
      </c>
      <c r="K333" s="34" t="e">
        <f>#REF!</f>
        <v>#REF!</v>
      </c>
      <c r="L333" s="34" t="e">
        <f>#REF!</f>
        <v>#REF!</v>
      </c>
      <c r="M333" s="34" t="e">
        <f>#REF!</f>
        <v>#REF!</v>
      </c>
      <c r="N333" s="34" t="e">
        <f>#REF!</f>
        <v>#REF!</v>
      </c>
      <c r="O333" s="34" t="e">
        <f>#REF!</f>
        <v>#REF!</v>
      </c>
      <c r="P333" s="34" t="e">
        <f>#REF!</f>
        <v>#REF!</v>
      </c>
      <c r="Q333" s="34" t="e">
        <f>#REF!</f>
        <v>#REF!</v>
      </c>
      <c r="R333" s="34" t="e">
        <f>#REF!</f>
        <v>#REF!</v>
      </c>
      <c r="S333" s="34" t="e">
        <f>#REF!</f>
        <v>#REF!</v>
      </c>
      <c r="T333" s="34" t="e">
        <f>#REF!</f>
        <v>#REF!</v>
      </c>
      <c r="U333" s="34" t="e">
        <f>#REF!</f>
        <v>#REF!</v>
      </c>
      <c r="V333" s="34" t="e">
        <f>#REF!</f>
        <v>#REF!</v>
      </c>
      <c r="W333" s="34" t="e">
        <f>#REF!</f>
        <v>#REF!</v>
      </c>
      <c r="X333" s="68" t="e">
        <f>#REF!</f>
        <v>#REF!</v>
      </c>
      <c r="Y333" s="59" t="e">
        <f t="shared" si="59"/>
        <v>#REF!</v>
      </c>
    </row>
    <row r="334" spans="1:25" ht="16.5" outlineLevel="6" thickBot="1">
      <c r="A334" s="5" t="s">
        <v>137</v>
      </c>
      <c r="B334" s="21">
        <v>951</v>
      </c>
      <c r="C334" s="6" t="s">
        <v>69</v>
      </c>
      <c r="D334" s="6" t="s">
        <v>249</v>
      </c>
      <c r="E334" s="6" t="s">
        <v>347</v>
      </c>
      <c r="F334" s="6"/>
      <c r="G334" s="7">
        <v>100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82"/>
      <c r="Y334" s="59"/>
    </row>
    <row r="335" spans="1:25" ht="63.75" outlineLevel="6" thickBot="1">
      <c r="A335" s="110" t="s">
        <v>76</v>
      </c>
      <c r="B335" s="18">
        <v>951</v>
      </c>
      <c r="C335" s="14" t="s">
        <v>77</v>
      </c>
      <c r="D335" s="14" t="s">
        <v>6</v>
      </c>
      <c r="E335" s="14" t="s">
        <v>5</v>
      </c>
      <c r="F335" s="14"/>
      <c r="G335" s="15">
        <f aca="true" t="shared" si="61" ref="G335:G340">G336</f>
        <v>19640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82"/>
      <c r="Y335" s="59"/>
    </row>
    <row r="336" spans="1:25" ht="48" outlineLevel="6" thickBot="1">
      <c r="A336" s="114" t="s">
        <v>79</v>
      </c>
      <c r="B336" s="19">
        <v>951</v>
      </c>
      <c r="C336" s="9" t="s">
        <v>78</v>
      </c>
      <c r="D336" s="9" t="s">
        <v>6</v>
      </c>
      <c r="E336" s="9" t="s">
        <v>5</v>
      </c>
      <c r="F336" s="9"/>
      <c r="G336" s="10">
        <f t="shared" si="61"/>
        <v>19640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82"/>
      <c r="Y336" s="59"/>
    </row>
    <row r="337" spans="1:25" ht="32.25" outlineLevel="6" thickBot="1">
      <c r="A337" s="114" t="s">
        <v>144</v>
      </c>
      <c r="B337" s="19">
        <v>951</v>
      </c>
      <c r="C337" s="9" t="s">
        <v>78</v>
      </c>
      <c r="D337" s="9" t="s">
        <v>145</v>
      </c>
      <c r="E337" s="9" t="s">
        <v>5</v>
      </c>
      <c r="F337" s="9"/>
      <c r="G337" s="10">
        <f t="shared" si="61"/>
        <v>19640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2"/>
      <c r="Y337" s="59"/>
    </row>
    <row r="338" spans="1:25" ht="32.25" outlineLevel="6" thickBot="1">
      <c r="A338" s="114" t="s">
        <v>146</v>
      </c>
      <c r="B338" s="19">
        <v>951</v>
      </c>
      <c r="C338" s="11" t="s">
        <v>78</v>
      </c>
      <c r="D338" s="11" t="s">
        <v>147</v>
      </c>
      <c r="E338" s="11" t="s">
        <v>5</v>
      </c>
      <c r="F338" s="11"/>
      <c r="G338" s="12">
        <f t="shared" si="61"/>
        <v>19640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82"/>
      <c r="Y338" s="59"/>
    </row>
    <row r="339" spans="1:25" ht="48" outlineLevel="6" thickBot="1">
      <c r="A339" s="5" t="s">
        <v>250</v>
      </c>
      <c r="B339" s="21">
        <v>951</v>
      </c>
      <c r="C339" s="6" t="s">
        <v>78</v>
      </c>
      <c r="D339" s="6" t="s">
        <v>251</v>
      </c>
      <c r="E339" s="6" t="s">
        <v>5</v>
      </c>
      <c r="F339" s="6"/>
      <c r="G339" s="7">
        <f t="shared" si="61"/>
        <v>19640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82"/>
      <c r="Y339" s="59"/>
    </row>
    <row r="340" spans="1:25" ht="16.5" outlineLevel="6" thickBot="1">
      <c r="A340" s="5" t="s">
        <v>140</v>
      </c>
      <c r="B340" s="21">
        <v>951</v>
      </c>
      <c r="C340" s="6" t="s">
        <v>78</v>
      </c>
      <c r="D340" s="6" t="s">
        <v>252</v>
      </c>
      <c r="E340" s="6" t="s">
        <v>138</v>
      </c>
      <c r="F340" s="6"/>
      <c r="G340" s="7">
        <f t="shared" si="61"/>
        <v>19640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82"/>
      <c r="Y340" s="59"/>
    </row>
    <row r="341" spans="1:25" ht="18.75" customHeight="1" outlineLevel="6" thickBot="1">
      <c r="A341" s="90" t="s">
        <v>141</v>
      </c>
      <c r="B341" s="94">
        <v>951</v>
      </c>
      <c r="C341" s="95" t="s">
        <v>78</v>
      </c>
      <c r="D341" s="95" t="s">
        <v>252</v>
      </c>
      <c r="E341" s="95" t="s">
        <v>139</v>
      </c>
      <c r="F341" s="95"/>
      <c r="G341" s="100">
        <v>19640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82"/>
      <c r="Y341" s="59"/>
    </row>
    <row r="342" spans="1:25" ht="16.5" outlineLevel="6" thickBot="1">
      <c r="A342" s="51"/>
      <c r="B342" s="52"/>
      <c r="C342" s="52"/>
      <c r="D342" s="52"/>
      <c r="E342" s="52"/>
      <c r="F342" s="52"/>
      <c r="G342" s="53"/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74"/>
      <c r="Y342" s="59">
        <v>0</v>
      </c>
    </row>
    <row r="343" spans="1:25" ht="43.5" outlineLevel="6" thickBot="1">
      <c r="A343" s="105" t="s">
        <v>66</v>
      </c>
      <c r="B343" s="106" t="s">
        <v>65</v>
      </c>
      <c r="C343" s="106" t="s">
        <v>64</v>
      </c>
      <c r="D343" s="106" t="s">
        <v>6</v>
      </c>
      <c r="E343" s="106" t="s">
        <v>5</v>
      </c>
      <c r="F343" s="107"/>
      <c r="G343" s="155">
        <f>G344+G443</f>
        <v>410151.31000000006</v>
      </c>
      <c r="H343" s="28" t="e">
        <f>H344+#REF!</f>
        <v>#REF!</v>
      </c>
      <c r="I343" s="28" t="e">
        <f>I344+#REF!</f>
        <v>#REF!</v>
      </c>
      <c r="J343" s="28" t="e">
        <f>J344+#REF!</f>
        <v>#REF!</v>
      </c>
      <c r="K343" s="28" t="e">
        <f>K344+#REF!</f>
        <v>#REF!</v>
      </c>
      <c r="L343" s="28" t="e">
        <f>L344+#REF!</f>
        <v>#REF!</v>
      </c>
      <c r="M343" s="28" t="e">
        <f>M344+#REF!</f>
        <v>#REF!</v>
      </c>
      <c r="N343" s="28" t="e">
        <f>N344+#REF!</f>
        <v>#REF!</v>
      </c>
      <c r="O343" s="28" t="e">
        <f>O344+#REF!</f>
        <v>#REF!</v>
      </c>
      <c r="P343" s="28" t="e">
        <f>P344+#REF!</f>
        <v>#REF!</v>
      </c>
      <c r="Q343" s="28" t="e">
        <f>Q344+#REF!</f>
        <v>#REF!</v>
      </c>
      <c r="R343" s="28" t="e">
        <f>R344+#REF!</f>
        <v>#REF!</v>
      </c>
      <c r="S343" s="28" t="e">
        <f>S344+#REF!</f>
        <v>#REF!</v>
      </c>
      <c r="T343" s="28" t="e">
        <f>T344+#REF!</f>
        <v>#REF!</v>
      </c>
      <c r="U343" s="28" t="e">
        <f>U344+#REF!</f>
        <v>#REF!</v>
      </c>
      <c r="V343" s="28" t="e">
        <f>V344+#REF!</f>
        <v>#REF!</v>
      </c>
      <c r="W343" s="28" t="e">
        <f>W344+#REF!</f>
        <v>#REF!</v>
      </c>
      <c r="X343" s="60" t="e">
        <f>X344+#REF!</f>
        <v>#REF!</v>
      </c>
      <c r="Y343" s="59" t="e">
        <f>X343/G343*100</f>
        <v>#REF!</v>
      </c>
    </row>
    <row r="344" spans="1:25" ht="19.5" outlineLevel="6" thickBot="1">
      <c r="A344" s="110" t="s">
        <v>50</v>
      </c>
      <c r="B344" s="18">
        <v>953</v>
      </c>
      <c r="C344" s="14" t="s">
        <v>49</v>
      </c>
      <c r="D344" s="14" t="s">
        <v>6</v>
      </c>
      <c r="E344" s="14" t="s">
        <v>5</v>
      </c>
      <c r="F344" s="14"/>
      <c r="G344" s="156">
        <f>G345+G365+G413+G430</f>
        <v>407718.31000000006</v>
      </c>
      <c r="H344" s="29" t="e">
        <f>H350+H355+#REF!+H436</f>
        <v>#REF!</v>
      </c>
      <c r="I344" s="29" t="e">
        <f>I350+I355+#REF!+I436</f>
        <v>#REF!</v>
      </c>
      <c r="J344" s="29" t="e">
        <f>J350+J355+#REF!+J436</f>
        <v>#REF!</v>
      </c>
      <c r="K344" s="29" t="e">
        <f>K350+K355+#REF!+K436</f>
        <v>#REF!</v>
      </c>
      <c r="L344" s="29" t="e">
        <f>L350+L355+#REF!+L436</f>
        <v>#REF!</v>
      </c>
      <c r="M344" s="29" t="e">
        <f>M350+M355+#REF!+M436</f>
        <v>#REF!</v>
      </c>
      <c r="N344" s="29" t="e">
        <f>N350+N355+#REF!+N436</f>
        <v>#REF!</v>
      </c>
      <c r="O344" s="29" t="e">
        <f>O350+O355+#REF!+O436</f>
        <v>#REF!</v>
      </c>
      <c r="P344" s="29" t="e">
        <f>P350+P355+#REF!+P436</f>
        <v>#REF!</v>
      </c>
      <c r="Q344" s="29" t="e">
        <f>Q350+Q355+#REF!+Q436</f>
        <v>#REF!</v>
      </c>
      <c r="R344" s="29" t="e">
        <f>R350+R355+#REF!+R436</f>
        <v>#REF!</v>
      </c>
      <c r="S344" s="29" t="e">
        <f>S350+S355+#REF!+S436</f>
        <v>#REF!</v>
      </c>
      <c r="T344" s="29" t="e">
        <f>T350+T355+#REF!+T436</f>
        <v>#REF!</v>
      </c>
      <c r="U344" s="29" t="e">
        <f>U350+U355+#REF!+U436</f>
        <v>#REF!</v>
      </c>
      <c r="V344" s="29" t="e">
        <f>V350+V355+#REF!+V436</f>
        <v>#REF!</v>
      </c>
      <c r="W344" s="29" t="e">
        <f>W350+W355+#REF!+W436</f>
        <v>#REF!</v>
      </c>
      <c r="X344" s="29" t="e">
        <f>X350+X355+#REF!+X436</f>
        <v>#REF!</v>
      </c>
      <c r="Y344" s="59" t="e">
        <f>X344/G344*100</f>
        <v>#REF!</v>
      </c>
    </row>
    <row r="345" spans="1:25" ht="19.5" outlineLevel="6" thickBot="1">
      <c r="A345" s="110" t="s">
        <v>142</v>
      </c>
      <c r="B345" s="18">
        <v>953</v>
      </c>
      <c r="C345" s="14" t="s">
        <v>19</v>
      </c>
      <c r="D345" s="14" t="s">
        <v>6</v>
      </c>
      <c r="E345" s="14" t="s">
        <v>5</v>
      </c>
      <c r="F345" s="14"/>
      <c r="G345" s="156">
        <f>G350+G346</f>
        <v>84072.94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42"/>
      <c r="Y345" s="59"/>
    </row>
    <row r="346" spans="1:25" ht="32.25" outlineLevel="6" thickBot="1">
      <c r="A346" s="114" t="s">
        <v>144</v>
      </c>
      <c r="B346" s="19">
        <v>953</v>
      </c>
      <c r="C346" s="9" t="s">
        <v>19</v>
      </c>
      <c r="D346" s="9" t="s">
        <v>145</v>
      </c>
      <c r="E346" s="9" t="s">
        <v>5</v>
      </c>
      <c r="F346" s="9"/>
      <c r="G346" s="157">
        <f>G347</f>
        <v>11.74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42"/>
      <c r="Y346" s="59"/>
    </row>
    <row r="347" spans="1:25" ht="32.25" outlineLevel="6" thickBot="1">
      <c r="A347" s="114" t="s">
        <v>146</v>
      </c>
      <c r="B347" s="19">
        <v>953</v>
      </c>
      <c r="C347" s="9" t="s">
        <v>19</v>
      </c>
      <c r="D347" s="9" t="s">
        <v>147</v>
      </c>
      <c r="E347" s="9" t="s">
        <v>5</v>
      </c>
      <c r="F347" s="9"/>
      <c r="G347" s="157">
        <f>G348</f>
        <v>11.74</v>
      </c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42"/>
      <c r="Y347" s="59"/>
    </row>
    <row r="348" spans="1:25" ht="19.5" outlineLevel="6" thickBot="1">
      <c r="A348" s="96" t="s">
        <v>158</v>
      </c>
      <c r="B348" s="92">
        <v>953</v>
      </c>
      <c r="C348" s="93" t="s">
        <v>19</v>
      </c>
      <c r="D348" s="93" t="s">
        <v>159</v>
      </c>
      <c r="E348" s="93" t="s">
        <v>5</v>
      </c>
      <c r="F348" s="93"/>
      <c r="G348" s="159">
        <f>G349</f>
        <v>11.74</v>
      </c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42"/>
      <c r="Y348" s="59"/>
    </row>
    <row r="349" spans="1:25" ht="19.5" outlineLevel="6" thickBot="1">
      <c r="A349" s="5" t="s">
        <v>118</v>
      </c>
      <c r="B349" s="21">
        <v>953</v>
      </c>
      <c r="C349" s="6" t="s">
        <v>19</v>
      </c>
      <c r="D349" s="6" t="s">
        <v>159</v>
      </c>
      <c r="E349" s="6" t="s">
        <v>92</v>
      </c>
      <c r="F349" s="6"/>
      <c r="G349" s="160">
        <v>11.74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42"/>
      <c r="Y349" s="59"/>
    </row>
    <row r="350" spans="1:25" ht="16.5" outlineLevel="6" thickBot="1">
      <c r="A350" s="80" t="s">
        <v>363</v>
      </c>
      <c r="B350" s="19">
        <v>953</v>
      </c>
      <c r="C350" s="9" t="s">
        <v>19</v>
      </c>
      <c r="D350" s="9" t="s">
        <v>253</v>
      </c>
      <c r="E350" s="9" t="s">
        <v>5</v>
      </c>
      <c r="F350" s="9"/>
      <c r="G350" s="157">
        <f>G351+G361</f>
        <v>84061.2</v>
      </c>
      <c r="H350" s="32">
        <f aca="true" t="shared" si="62" ref="H350:X350">H351</f>
        <v>0</v>
      </c>
      <c r="I350" s="32">
        <f t="shared" si="62"/>
        <v>0</v>
      </c>
      <c r="J350" s="32">
        <f t="shared" si="62"/>
        <v>0</v>
      </c>
      <c r="K350" s="32">
        <f t="shared" si="62"/>
        <v>0</v>
      </c>
      <c r="L350" s="32">
        <f t="shared" si="62"/>
        <v>0</v>
      </c>
      <c r="M350" s="32">
        <f t="shared" si="62"/>
        <v>0</v>
      </c>
      <c r="N350" s="32">
        <f t="shared" si="62"/>
        <v>0</v>
      </c>
      <c r="O350" s="32">
        <f t="shared" si="62"/>
        <v>0</v>
      </c>
      <c r="P350" s="32">
        <f t="shared" si="62"/>
        <v>0</v>
      </c>
      <c r="Q350" s="32">
        <f t="shared" si="62"/>
        <v>0</v>
      </c>
      <c r="R350" s="32">
        <f t="shared" si="62"/>
        <v>0</v>
      </c>
      <c r="S350" s="32">
        <f t="shared" si="62"/>
        <v>0</v>
      </c>
      <c r="T350" s="32">
        <f t="shared" si="62"/>
        <v>0</v>
      </c>
      <c r="U350" s="32">
        <f t="shared" si="62"/>
        <v>0</v>
      </c>
      <c r="V350" s="32">
        <f t="shared" si="62"/>
        <v>0</v>
      </c>
      <c r="W350" s="32">
        <f t="shared" si="62"/>
        <v>0</v>
      </c>
      <c r="X350" s="67">
        <f t="shared" si="62"/>
        <v>34477.81647</v>
      </c>
      <c r="Y350" s="59">
        <f>X350/G350*100</f>
        <v>41.01513715007637</v>
      </c>
    </row>
    <row r="351" spans="1:25" ht="32.25" outlineLevel="6" thickBot="1">
      <c r="A351" s="80" t="s">
        <v>254</v>
      </c>
      <c r="B351" s="19">
        <v>953</v>
      </c>
      <c r="C351" s="11" t="s">
        <v>19</v>
      </c>
      <c r="D351" s="11" t="s">
        <v>255</v>
      </c>
      <c r="E351" s="11" t="s">
        <v>5</v>
      </c>
      <c r="F351" s="11"/>
      <c r="G351" s="158">
        <f>G352+G355+G358</f>
        <v>83677.51</v>
      </c>
      <c r="H351" s="34">
        <f aca="true" t="shared" si="63" ref="H351:X351">H353</f>
        <v>0</v>
      </c>
      <c r="I351" s="34">
        <f t="shared" si="63"/>
        <v>0</v>
      </c>
      <c r="J351" s="34">
        <f t="shared" si="63"/>
        <v>0</v>
      </c>
      <c r="K351" s="34">
        <f t="shared" si="63"/>
        <v>0</v>
      </c>
      <c r="L351" s="34">
        <f t="shared" si="63"/>
        <v>0</v>
      </c>
      <c r="M351" s="34">
        <f t="shared" si="63"/>
        <v>0</v>
      </c>
      <c r="N351" s="34">
        <f t="shared" si="63"/>
        <v>0</v>
      </c>
      <c r="O351" s="34">
        <f t="shared" si="63"/>
        <v>0</v>
      </c>
      <c r="P351" s="34">
        <f t="shared" si="63"/>
        <v>0</v>
      </c>
      <c r="Q351" s="34">
        <f t="shared" si="63"/>
        <v>0</v>
      </c>
      <c r="R351" s="34">
        <f t="shared" si="63"/>
        <v>0</v>
      </c>
      <c r="S351" s="34">
        <f t="shared" si="63"/>
        <v>0</v>
      </c>
      <c r="T351" s="34">
        <f t="shared" si="63"/>
        <v>0</v>
      </c>
      <c r="U351" s="34">
        <f t="shared" si="63"/>
        <v>0</v>
      </c>
      <c r="V351" s="34">
        <f t="shared" si="63"/>
        <v>0</v>
      </c>
      <c r="W351" s="34">
        <f t="shared" si="63"/>
        <v>0</v>
      </c>
      <c r="X351" s="68">
        <f t="shared" si="63"/>
        <v>34477.81647</v>
      </c>
      <c r="Y351" s="59">
        <f>X351/G351*100</f>
        <v>41.203205580567584</v>
      </c>
    </row>
    <row r="352" spans="1:25" ht="32.25" outlineLevel="6" thickBot="1">
      <c r="A352" s="96" t="s">
        <v>198</v>
      </c>
      <c r="B352" s="92">
        <v>953</v>
      </c>
      <c r="C352" s="93" t="s">
        <v>19</v>
      </c>
      <c r="D352" s="93" t="s">
        <v>256</v>
      </c>
      <c r="E352" s="93" t="s">
        <v>5</v>
      </c>
      <c r="F352" s="93"/>
      <c r="G352" s="159">
        <f>G353</f>
        <v>28678.51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2"/>
      <c r="Y352" s="59"/>
    </row>
    <row r="353" spans="1:25" ht="16.5" outlineLevel="6" thickBot="1">
      <c r="A353" s="5" t="s">
        <v>129</v>
      </c>
      <c r="B353" s="21">
        <v>953</v>
      </c>
      <c r="C353" s="6" t="s">
        <v>19</v>
      </c>
      <c r="D353" s="6" t="s">
        <v>256</v>
      </c>
      <c r="E353" s="6" t="s">
        <v>128</v>
      </c>
      <c r="F353" s="6"/>
      <c r="G353" s="160">
        <f>G354</f>
        <v>28678.51</v>
      </c>
      <c r="H353" s="26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44"/>
      <c r="X353" s="65">
        <v>34477.81647</v>
      </c>
      <c r="Y353" s="59">
        <f>X353/G353*100</f>
        <v>120.22178443022318</v>
      </c>
    </row>
    <row r="354" spans="1:25" ht="48" outlineLevel="6" thickBot="1">
      <c r="A354" s="101" t="s">
        <v>308</v>
      </c>
      <c r="B354" s="94">
        <v>953</v>
      </c>
      <c r="C354" s="95" t="s">
        <v>19</v>
      </c>
      <c r="D354" s="95" t="s">
        <v>256</v>
      </c>
      <c r="E354" s="95" t="s">
        <v>92</v>
      </c>
      <c r="F354" s="95"/>
      <c r="G354" s="161">
        <v>28678.51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</row>
    <row r="355" spans="1:25" ht="63.75" outlineLevel="6" thickBot="1">
      <c r="A355" s="116" t="s">
        <v>257</v>
      </c>
      <c r="B355" s="92">
        <v>953</v>
      </c>
      <c r="C355" s="93" t="s">
        <v>19</v>
      </c>
      <c r="D355" s="93" t="s">
        <v>258</v>
      </c>
      <c r="E355" s="93" t="s">
        <v>5</v>
      </c>
      <c r="F355" s="93"/>
      <c r="G355" s="159">
        <f>G356</f>
        <v>54944</v>
      </c>
      <c r="H355" s="31" t="e">
        <f aca="true" t="shared" si="64" ref="H355:X355">H356+H373+H383+H378</f>
        <v>#REF!</v>
      </c>
      <c r="I355" s="31" t="e">
        <f t="shared" si="64"/>
        <v>#REF!</v>
      </c>
      <c r="J355" s="31" t="e">
        <f t="shared" si="64"/>
        <v>#REF!</v>
      </c>
      <c r="K355" s="31" t="e">
        <f t="shared" si="64"/>
        <v>#REF!</v>
      </c>
      <c r="L355" s="31" t="e">
        <f t="shared" si="64"/>
        <v>#REF!</v>
      </c>
      <c r="M355" s="31" t="e">
        <f t="shared" si="64"/>
        <v>#REF!</v>
      </c>
      <c r="N355" s="31" t="e">
        <f t="shared" si="64"/>
        <v>#REF!</v>
      </c>
      <c r="O355" s="31" t="e">
        <f t="shared" si="64"/>
        <v>#REF!</v>
      </c>
      <c r="P355" s="31" t="e">
        <f t="shared" si="64"/>
        <v>#REF!</v>
      </c>
      <c r="Q355" s="31" t="e">
        <f t="shared" si="64"/>
        <v>#REF!</v>
      </c>
      <c r="R355" s="31" t="e">
        <f t="shared" si="64"/>
        <v>#REF!</v>
      </c>
      <c r="S355" s="31" t="e">
        <f t="shared" si="64"/>
        <v>#REF!</v>
      </c>
      <c r="T355" s="31" t="e">
        <f t="shared" si="64"/>
        <v>#REF!</v>
      </c>
      <c r="U355" s="31" t="e">
        <f t="shared" si="64"/>
        <v>#REF!</v>
      </c>
      <c r="V355" s="31" t="e">
        <f t="shared" si="64"/>
        <v>#REF!</v>
      </c>
      <c r="W355" s="31" t="e">
        <f t="shared" si="64"/>
        <v>#REF!</v>
      </c>
      <c r="X355" s="31" t="e">
        <f t="shared" si="64"/>
        <v>#REF!</v>
      </c>
      <c r="Y355" s="59" t="e">
        <f>X355/G355*100</f>
        <v>#REF!</v>
      </c>
    </row>
    <row r="356" spans="1:25" ht="16.5" outlineLevel="6" thickBot="1">
      <c r="A356" s="5" t="s">
        <v>129</v>
      </c>
      <c r="B356" s="21">
        <v>953</v>
      </c>
      <c r="C356" s="6" t="s">
        <v>19</v>
      </c>
      <c r="D356" s="6" t="s">
        <v>258</v>
      </c>
      <c r="E356" s="6" t="s">
        <v>128</v>
      </c>
      <c r="F356" s="6"/>
      <c r="G356" s="160">
        <f>G357</f>
        <v>54944</v>
      </c>
      <c r="H356" s="32">
        <f aca="true" t="shared" si="65" ref="H356:X356">H357</f>
        <v>0</v>
      </c>
      <c r="I356" s="32">
        <f t="shared" si="65"/>
        <v>0</v>
      </c>
      <c r="J356" s="32">
        <f t="shared" si="65"/>
        <v>0</v>
      </c>
      <c r="K356" s="32">
        <f t="shared" si="65"/>
        <v>0</v>
      </c>
      <c r="L356" s="32">
        <f t="shared" si="65"/>
        <v>0</v>
      </c>
      <c r="M356" s="32">
        <f t="shared" si="65"/>
        <v>0</v>
      </c>
      <c r="N356" s="32">
        <f t="shared" si="65"/>
        <v>0</v>
      </c>
      <c r="O356" s="32">
        <f t="shared" si="65"/>
        <v>0</v>
      </c>
      <c r="P356" s="32">
        <f t="shared" si="65"/>
        <v>0</v>
      </c>
      <c r="Q356" s="32">
        <f t="shared" si="65"/>
        <v>0</v>
      </c>
      <c r="R356" s="32">
        <f t="shared" si="65"/>
        <v>0</v>
      </c>
      <c r="S356" s="32">
        <f t="shared" si="65"/>
        <v>0</v>
      </c>
      <c r="T356" s="32">
        <f t="shared" si="65"/>
        <v>0</v>
      </c>
      <c r="U356" s="32">
        <f t="shared" si="65"/>
        <v>0</v>
      </c>
      <c r="V356" s="32">
        <f t="shared" si="65"/>
        <v>0</v>
      </c>
      <c r="W356" s="32">
        <f t="shared" si="65"/>
        <v>0</v>
      </c>
      <c r="X356" s="70">
        <f t="shared" si="65"/>
        <v>48148.89725</v>
      </c>
      <c r="Y356" s="59">
        <f>X356/G356*100</f>
        <v>87.63267554237042</v>
      </c>
    </row>
    <row r="357" spans="1:25" ht="48" outlineLevel="6" thickBot="1">
      <c r="A357" s="101" t="s">
        <v>308</v>
      </c>
      <c r="B357" s="94">
        <v>953</v>
      </c>
      <c r="C357" s="95" t="s">
        <v>19</v>
      </c>
      <c r="D357" s="95" t="s">
        <v>258</v>
      </c>
      <c r="E357" s="95" t="s">
        <v>92</v>
      </c>
      <c r="F357" s="95"/>
      <c r="G357" s="161">
        <v>54944</v>
      </c>
      <c r="H357" s="34">
        <f aca="true" t="shared" si="66" ref="H357:X357">H364</f>
        <v>0</v>
      </c>
      <c r="I357" s="34">
        <f t="shared" si="66"/>
        <v>0</v>
      </c>
      <c r="J357" s="34">
        <f t="shared" si="66"/>
        <v>0</v>
      </c>
      <c r="K357" s="34">
        <f t="shared" si="66"/>
        <v>0</v>
      </c>
      <c r="L357" s="34">
        <f t="shared" si="66"/>
        <v>0</v>
      </c>
      <c r="M357" s="34">
        <f t="shared" si="66"/>
        <v>0</v>
      </c>
      <c r="N357" s="34">
        <f t="shared" si="66"/>
        <v>0</v>
      </c>
      <c r="O357" s="34">
        <f t="shared" si="66"/>
        <v>0</v>
      </c>
      <c r="P357" s="34">
        <f t="shared" si="66"/>
        <v>0</v>
      </c>
      <c r="Q357" s="34">
        <f t="shared" si="66"/>
        <v>0</v>
      </c>
      <c r="R357" s="34">
        <f t="shared" si="66"/>
        <v>0</v>
      </c>
      <c r="S357" s="34">
        <f t="shared" si="66"/>
        <v>0</v>
      </c>
      <c r="T357" s="34">
        <f t="shared" si="66"/>
        <v>0</v>
      </c>
      <c r="U357" s="34">
        <f t="shared" si="66"/>
        <v>0</v>
      </c>
      <c r="V357" s="34">
        <f t="shared" si="66"/>
        <v>0</v>
      </c>
      <c r="W357" s="34">
        <f t="shared" si="66"/>
        <v>0</v>
      </c>
      <c r="X357" s="68">
        <f t="shared" si="66"/>
        <v>48148.89725</v>
      </c>
      <c r="Y357" s="59">
        <f>X357/G357*100</f>
        <v>87.63267554237042</v>
      </c>
    </row>
    <row r="358" spans="1:25" ht="32.25" outlineLevel="6" thickBot="1">
      <c r="A358" s="127" t="s">
        <v>259</v>
      </c>
      <c r="B358" s="134">
        <v>953</v>
      </c>
      <c r="C358" s="93" t="s">
        <v>19</v>
      </c>
      <c r="D358" s="93" t="s">
        <v>260</v>
      </c>
      <c r="E358" s="93" t="s">
        <v>5</v>
      </c>
      <c r="F358" s="93"/>
      <c r="G358" s="159">
        <f>G359</f>
        <v>55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</row>
    <row r="359" spans="1:25" ht="16.5" outlineLevel="6" thickBot="1">
      <c r="A359" s="5" t="s">
        <v>129</v>
      </c>
      <c r="B359" s="21">
        <v>953</v>
      </c>
      <c r="C359" s="6" t="s">
        <v>19</v>
      </c>
      <c r="D359" s="6" t="s">
        <v>260</v>
      </c>
      <c r="E359" s="6" t="s">
        <v>128</v>
      </c>
      <c r="F359" s="6"/>
      <c r="G359" s="160">
        <f>G360</f>
        <v>55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</row>
    <row r="360" spans="1:25" ht="16.5" outlineLevel="6" thickBot="1">
      <c r="A360" s="98" t="s">
        <v>90</v>
      </c>
      <c r="B360" s="136">
        <v>953</v>
      </c>
      <c r="C360" s="95" t="s">
        <v>19</v>
      </c>
      <c r="D360" s="95" t="s">
        <v>260</v>
      </c>
      <c r="E360" s="95" t="s">
        <v>91</v>
      </c>
      <c r="F360" s="95"/>
      <c r="G360" s="161">
        <v>55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</row>
    <row r="361" spans="1:25" ht="32.25" outlineLevel="6" thickBot="1">
      <c r="A361" s="137" t="s">
        <v>364</v>
      </c>
      <c r="B361" s="141">
        <v>953</v>
      </c>
      <c r="C361" s="9" t="s">
        <v>19</v>
      </c>
      <c r="D361" s="9" t="s">
        <v>261</v>
      </c>
      <c r="E361" s="9" t="s">
        <v>5</v>
      </c>
      <c r="F361" s="9"/>
      <c r="G361" s="157">
        <f>G362</f>
        <v>383.69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</row>
    <row r="362" spans="1:25" ht="32.25" outlineLevel="6" thickBot="1">
      <c r="A362" s="127" t="s">
        <v>262</v>
      </c>
      <c r="B362" s="134">
        <v>953</v>
      </c>
      <c r="C362" s="93" t="s">
        <v>19</v>
      </c>
      <c r="D362" s="93" t="s">
        <v>263</v>
      </c>
      <c r="E362" s="93" t="s">
        <v>5</v>
      </c>
      <c r="F362" s="93"/>
      <c r="G362" s="159">
        <f>G363</f>
        <v>383.69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</row>
    <row r="363" spans="1:25" ht="16.5" outlineLevel="6" thickBot="1">
      <c r="A363" s="5" t="s">
        <v>129</v>
      </c>
      <c r="B363" s="21">
        <v>953</v>
      </c>
      <c r="C363" s="6" t="s">
        <v>19</v>
      </c>
      <c r="D363" s="6" t="s">
        <v>263</v>
      </c>
      <c r="E363" s="6" t="s">
        <v>128</v>
      </c>
      <c r="F363" s="6"/>
      <c r="G363" s="160">
        <f>G364</f>
        <v>383.69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</row>
    <row r="364" spans="1:25" ht="16.5" outlineLevel="6" thickBot="1">
      <c r="A364" s="98" t="s">
        <v>90</v>
      </c>
      <c r="B364" s="136">
        <v>953</v>
      </c>
      <c r="C364" s="95" t="s">
        <v>19</v>
      </c>
      <c r="D364" s="95" t="s">
        <v>263</v>
      </c>
      <c r="E364" s="95" t="s">
        <v>91</v>
      </c>
      <c r="F364" s="95"/>
      <c r="G364" s="161">
        <v>383.69</v>
      </c>
      <c r="H364" s="2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44"/>
      <c r="X364" s="65">
        <v>48148.89725</v>
      </c>
      <c r="Y364" s="59">
        <f>X364/G364*100</f>
        <v>12548.90595272225</v>
      </c>
    </row>
    <row r="365" spans="1:25" ht="16.5" outlineLevel="6" thickBot="1">
      <c r="A365" s="126" t="s">
        <v>40</v>
      </c>
      <c r="B365" s="18">
        <v>953</v>
      </c>
      <c r="C365" s="39" t="s">
        <v>20</v>
      </c>
      <c r="D365" s="39" t="s">
        <v>6</v>
      </c>
      <c r="E365" s="39" t="s">
        <v>5</v>
      </c>
      <c r="F365" s="39"/>
      <c r="G365" s="162">
        <f>G370+G366</f>
        <v>305772.47000000003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</row>
    <row r="366" spans="1:25" ht="32.25" outlineLevel="6" thickBot="1">
      <c r="A366" s="114" t="s">
        <v>144</v>
      </c>
      <c r="B366" s="19">
        <v>953</v>
      </c>
      <c r="C366" s="9" t="s">
        <v>20</v>
      </c>
      <c r="D366" s="9" t="s">
        <v>145</v>
      </c>
      <c r="E366" s="9" t="s">
        <v>5</v>
      </c>
      <c r="F366" s="9"/>
      <c r="G366" s="157">
        <f>G367</f>
        <v>80.09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114" t="s">
        <v>146</v>
      </c>
      <c r="B367" s="19">
        <v>953</v>
      </c>
      <c r="C367" s="9" t="s">
        <v>20</v>
      </c>
      <c r="D367" s="9" t="s">
        <v>147</v>
      </c>
      <c r="E367" s="9" t="s">
        <v>5</v>
      </c>
      <c r="F367" s="9"/>
      <c r="G367" s="157">
        <f>G368</f>
        <v>80.09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</row>
    <row r="368" spans="1:25" ht="16.5" outlineLevel="6" thickBot="1">
      <c r="A368" s="96" t="s">
        <v>158</v>
      </c>
      <c r="B368" s="92">
        <v>953</v>
      </c>
      <c r="C368" s="93" t="s">
        <v>20</v>
      </c>
      <c r="D368" s="93" t="s">
        <v>159</v>
      </c>
      <c r="E368" s="93" t="s">
        <v>5</v>
      </c>
      <c r="F368" s="93"/>
      <c r="G368" s="159">
        <f>G369</f>
        <v>80.09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</row>
    <row r="369" spans="1:25" ht="16.5" outlineLevel="6" thickBot="1">
      <c r="A369" s="5" t="s">
        <v>118</v>
      </c>
      <c r="B369" s="21">
        <v>953</v>
      </c>
      <c r="C369" s="6" t="s">
        <v>20</v>
      </c>
      <c r="D369" s="6" t="s">
        <v>159</v>
      </c>
      <c r="E369" s="6" t="s">
        <v>92</v>
      </c>
      <c r="F369" s="6"/>
      <c r="G369" s="160">
        <v>80.09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75"/>
      <c r="Y369" s="59"/>
    </row>
    <row r="370" spans="1:25" ht="16.5" outlineLevel="6" thickBot="1">
      <c r="A370" s="80" t="s">
        <v>363</v>
      </c>
      <c r="B370" s="19">
        <v>953</v>
      </c>
      <c r="C370" s="9" t="s">
        <v>20</v>
      </c>
      <c r="D370" s="9" t="s">
        <v>253</v>
      </c>
      <c r="E370" s="9" t="s">
        <v>5</v>
      </c>
      <c r="F370" s="9"/>
      <c r="G370" s="157">
        <f>G371+G405+G409</f>
        <v>305692.38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75"/>
      <c r="Y370" s="59"/>
    </row>
    <row r="371" spans="1:25" ht="16.5" outlineLevel="6" thickBot="1">
      <c r="A371" s="138" t="s">
        <v>264</v>
      </c>
      <c r="B371" s="20">
        <v>953</v>
      </c>
      <c r="C371" s="11" t="s">
        <v>20</v>
      </c>
      <c r="D371" s="11" t="s">
        <v>265</v>
      </c>
      <c r="E371" s="11" t="s">
        <v>5</v>
      </c>
      <c r="F371" s="11"/>
      <c r="G371" s="158">
        <f>G372+G381+G387+G392+G384+G400</f>
        <v>284580.73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32.25" outlineLevel="6" thickBot="1">
      <c r="A372" s="96" t="s">
        <v>160</v>
      </c>
      <c r="B372" s="92">
        <v>953</v>
      </c>
      <c r="C372" s="93" t="s">
        <v>20</v>
      </c>
      <c r="D372" s="93" t="s">
        <v>266</v>
      </c>
      <c r="E372" s="93" t="s">
        <v>5</v>
      </c>
      <c r="F372" s="93"/>
      <c r="G372" s="159">
        <f>G373+G375+G378</f>
        <v>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17.25" customHeight="1" outlineLevel="6" thickBot="1">
      <c r="A373" s="5" t="s">
        <v>120</v>
      </c>
      <c r="B373" s="21">
        <v>953</v>
      </c>
      <c r="C373" s="6" t="s">
        <v>20</v>
      </c>
      <c r="D373" s="6" t="s">
        <v>266</v>
      </c>
      <c r="E373" s="6" t="s">
        <v>119</v>
      </c>
      <c r="F373" s="6"/>
      <c r="G373" s="160">
        <f>G374</f>
        <v>0</v>
      </c>
      <c r="H373" s="32">
        <f aca="true" t="shared" si="67" ref="H373:X373">H374</f>
        <v>0</v>
      </c>
      <c r="I373" s="32">
        <f t="shared" si="67"/>
        <v>0</v>
      </c>
      <c r="J373" s="32">
        <f t="shared" si="67"/>
        <v>0</v>
      </c>
      <c r="K373" s="32">
        <f t="shared" si="67"/>
        <v>0</v>
      </c>
      <c r="L373" s="32">
        <f t="shared" si="67"/>
        <v>0</v>
      </c>
      <c r="M373" s="32">
        <f t="shared" si="67"/>
        <v>0</v>
      </c>
      <c r="N373" s="32">
        <f t="shared" si="67"/>
        <v>0</v>
      </c>
      <c r="O373" s="32">
        <f t="shared" si="67"/>
        <v>0</v>
      </c>
      <c r="P373" s="32">
        <f t="shared" si="67"/>
        <v>0</v>
      </c>
      <c r="Q373" s="32">
        <f t="shared" si="67"/>
        <v>0</v>
      </c>
      <c r="R373" s="32">
        <f t="shared" si="67"/>
        <v>0</v>
      </c>
      <c r="S373" s="32">
        <f t="shared" si="67"/>
        <v>0</v>
      </c>
      <c r="T373" s="32">
        <f t="shared" si="67"/>
        <v>0</v>
      </c>
      <c r="U373" s="32">
        <f t="shared" si="67"/>
        <v>0</v>
      </c>
      <c r="V373" s="32">
        <f t="shared" si="67"/>
        <v>0</v>
      </c>
      <c r="W373" s="32">
        <f t="shared" si="67"/>
        <v>0</v>
      </c>
      <c r="X373" s="67">
        <f t="shared" si="67"/>
        <v>19460.04851</v>
      </c>
      <c r="Y373" s="59" t="e">
        <f>X373/G373*100</f>
        <v>#DIV/0!</v>
      </c>
    </row>
    <row r="374" spans="1:25" ht="16.5" outlineLevel="6" thickBot="1">
      <c r="A374" s="90" t="s">
        <v>99</v>
      </c>
      <c r="B374" s="94">
        <v>953</v>
      </c>
      <c r="C374" s="95" t="s">
        <v>20</v>
      </c>
      <c r="D374" s="95" t="s">
        <v>266</v>
      </c>
      <c r="E374" s="95" t="s">
        <v>121</v>
      </c>
      <c r="F374" s="95"/>
      <c r="G374" s="161">
        <v>0</v>
      </c>
      <c r="H374" s="34">
        <f aca="true" t="shared" si="68" ref="H374:X374">H376</f>
        <v>0</v>
      </c>
      <c r="I374" s="34">
        <f t="shared" si="68"/>
        <v>0</v>
      </c>
      <c r="J374" s="34">
        <f t="shared" si="68"/>
        <v>0</v>
      </c>
      <c r="K374" s="34">
        <f t="shared" si="68"/>
        <v>0</v>
      </c>
      <c r="L374" s="34">
        <f t="shared" si="68"/>
        <v>0</v>
      </c>
      <c r="M374" s="34">
        <f t="shared" si="68"/>
        <v>0</v>
      </c>
      <c r="N374" s="34">
        <f t="shared" si="68"/>
        <v>0</v>
      </c>
      <c r="O374" s="34">
        <f t="shared" si="68"/>
        <v>0</v>
      </c>
      <c r="P374" s="34">
        <f t="shared" si="68"/>
        <v>0</v>
      </c>
      <c r="Q374" s="34">
        <f t="shared" si="68"/>
        <v>0</v>
      </c>
      <c r="R374" s="34">
        <f t="shared" si="68"/>
        <v>0</v>
      </c>
      <c r="S374" s="34">
        <f t="shared" si="68"/>
        <v>0</v>
      </c>
      <c r="T374" s="34">
        <f t="shared" si="68"/>
        <v>0</v>
      </c>
      <c r="U374" s="34">
        <f t="shared" si="68"/>
        <v>0</v>
      </c>
      <c r="V374" s="34">
        <f t="shared" si="68"/>
        <v>0</v>
      </c>
      <c r="W374" s="34">
        <f t="shared" si="68"/>
        <v>0</v>
      </c>
      <c r="X374" s="68">
        <f t="shared" si="68"/>
        <v>19460.04851</v>
      </c>
      <c r="Y374" s="59" t="e">
        <f>X374/G374*100</f>
        <v>#DIV/0!</v>
      </c>
    </row>
    <row r="375" spans="1:25" ht="32.25" outlineLevel="6" thickBot="1">
      <c r="A375" s="5" t="s">
        <v>107</v>
      </c>
      <c r="B375" s="21">
        <v>953</v>
      </c>
      <c r="C375" s="6" t="s">
        <v>20</v>
      </c>
      <c r="D375" s="6" t="s">
        <v>266</v>
      </c>
      <c r="E375" s="6" t="s">
        <v>101</v>
      </c>
      <c r="F375" s="6"/>
      <c r="G375" s="160">
        <f>G376+G377</f>
        <v>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32.25" outlineLevel="6" thickBot="1">
      <c r="A376" s="90" t="s">
        <v>108</v>
      </c>
      <c r="B376" s="94">
        <v>953</v>
      </c>
      <c r="C376" s="95" t="s">
        <v>20</v>
      </c>
      <c r="D376" s="95" t="s">
        <v>266</v>
      </c>
      <c r="E376" s="95" t="s">
        <v>102</v>
      </c>
      <c r="F376" s="95"/>
      <c r="G376" s="161">
        <v>0</v>
      </c>
      <c r="H376" s="2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44"/>
      <c r="X376" s="65">
        <v>19460.04851</v>
      </c>
      <c r="Y376" s="59" t="e">
        <f>X376/G376*100</f>
        <v>#DIV/0!</v>
      </c>
    </row>
    <row r="377" spans="1:25" ht="32.25" outlineLevel="6" thickBot="1">
      <c r="A377" s="90" t="s">
        <v>109</v>
      </c>
      <c r="B377" s="94">
        <v>953</v>
      </c>
      <c r="C377" s="95" t="s">
        <v>20</v>
      </c>
      <c r="D377" s="95" t="s">
        <v>266</v>
      </c>
      <c r="E377" s="95" t="s">
        <v>103</v>
      </c>
      <c r="F377" s="95"/>
      <c r="G377" s="161">
        <v>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16.5" outlineLevel="6" thickBot="1">
      <c r="A378" s="5" t="s">
        <v>110</v>
      </c>
      <c r="B378" s="21">
        <v>953</v>
      </c>
      <c r="C378" s="6" t="s">
        <v>20</v>
      </c>
      <c r="D378" s="6" t="s">
        <v>266</v>
      </c>
      <c r="E378" s="6" t="s">
        <v>104</v>
      </c>
      <c r="F378" s="6"/>
      <c r="G378" s="160">
        <f>G379+G380</f>
        <v>0</v>
      </c>
      <c r="H378" s="31">
        <f aca="true" t="shared" si="69" ref="H378:X378">H379</f>
        <v>0</v>
      </c>
      <c r="I378" s="31">
        <f t="shared" si="69"/>
        <v>0</v>
      </c>
      <c r="J378" s="31">
        <f t="shared" si="69"/>
        <v>0</v>
      </c>
      <c r="K378" s="31">
        <f t="shared" si="69"/>
        <v>0</v>
      </c>
      <c r="L378" s="31">
        <f t="shared" si="69"/>
        <v>0</v>
      </c>
      <c r="M378" s="31">
        <f t="shared" si="69"/>
        <v>0</v>
      </c>
      <c r="N378" s="31">
        <f t="shared" si="69"/>
        <v>0</v>
      </c>
      <c r="O378" s="31">
        <f t="shared" si="69"/>
        <v>0</v>
      </c>
      <c r="P378" s="31">
        <f t="shared" si="69"/>
        <v>0</v>
      </c>
      <c r="Q378" s="31">
        <f t="shared" si="69"/>
        <v>0</v>
      </c>
      <c r="R378" s="31">
        <f t="shared" si="69"/>
        <v>0</v>
      </c>
      <c r="S378" s="31">
        <f t="shared" si="69"/>
        <v>0</v>
      </c>
      <c r="T378" s="31">
        <f t="shared" si="69"/>
        <v>0</v>
      </c>
      <c r="U378" s="31">
        <f t="shared" si="69"/>
        <v>0</v>
      </c>
      <c r="V378" s="31">
        <f t="shared" si="69"/>
        <v>0</v>
      </c>
      <c r="W378" s="31">
        <f t="shared" si="69"/>
        <v>0</v>
      </c>
      <c r="X378" s="31">
        <f t="shared" si="69"/>
        <v>0</v>
      </c>
      <c r="Y378" s="59">
        <v>0</v>
      </c>
    </row>
    <row r="379" spans="1:25" ht="32.25" outlineLevel="6" thickBot="1">
      <c r="A379" s="90" t="s">
        <v>111</v>
      </c>
      <c r="B379" s="94">
        <v>953</v>
      </c>
      <c r="C379" s="95" t="s">
        <v>20</v>
      </c>
      <c r="D379" s="95" t="s">
        <v>266</v>
      </c>
      <c r="E379" s="95" t="s">
        <v>105</v>
      </c>
      <c r="F379" s="95"/>
      <c r="G379" s="161">
        <v>0</v>
      </c>
      <c r="H379" s="34">
        <f aca="true" t="shared" si="70" ref="H379:X379">H382</f>
        <v>0</v>
      </c>
      <c r="I379" s="34">
        <f t="shared" si="70"/>
        <v>0</v>
      </c>
      <c r="J379" s="34">
        <f t="shared" si="70"/>
        <v>0</v>
      </c>
      <c r="K379" s="34">
        <f t="shared" si="70"/>
        <v>0</v>
      </c>
      <c r="L379" s="34">
        <f t="shared" si="70"/>
        <v>0</v>
      </c>
      <c r="M379" s="34">
        <f t="shared" si="70"/>
        <v>0</v>
      </c>
      <c r="N379" s="34">
        <f t="shared" si="70"/>
        <v>0</v>
      </c>
      <c r="O379" s="34">
        <f t="shared" si="70"/>
        <v>0</v>
      </c>
      <c r="P379" s="34">
        <f t="shared" si="70"/>
        <v>0</v>
      </c>
      <c r="Q379" s="34">
        <f t="shared" si="70"/>
        <v>0</v>
      </c>
      <c r="R379" s="34">
        <f t="shared" si="70"/>
        <v>0</v>
      </c>
      <c r="S379" s="34">
        <f t="shared" si="70"/>
        <v>0</v>
      </c>
      <c r="T379" s="34">
        <f t="shared" si="70"/>
        <v>0</v>
      </c>
      <c r="U379" s="34">
        <f t="shared" si="70"/>
        <v>0</v>
      </c>
      <c r="V379" s="34">
        <f t="shared" si="70"/>
        <v>0</v>
      </c>
      <c r="W379" s="34">
        <f t="shared" si="70"/>
        <v>0</v>
      </c>
      <c r="X379" s="34">
        <f t="shared" si="70"/>
        <v>0</v>
      </c>
      <c r="Y379" s="59">
        <v>0</v>
      </c>
    </row>
    <row r="380" spans="1:25" ht="16.5" outlineLevel="6" thickBot="1">
      <c r="A380" s="90" t="s">
        <v>112</v>
      </c>
      <c r="B380" s="94">
        <v>953</v>
      </c>
      <c r="C380" s="95" t="s">
        <v>20</v>
      </c>
      <c r="D380" s="95" t="s">
        <v>266</v>
      </c>
      <c r="E380" s="95" t="s">
        <v>106</v>
      </c>
      <c r="F380" s="95"/>
      <c r="G380" s="161">
        <v>0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55"/>
      <c r="Y380" s="59"/>
    </row>
    <row r="381" spans="1:25" ht="32.25" outlineLevel="6" thickBot="1">
      <c r="A381" s="96" t="s">
        <v>198</v>
      </c>
      <c r="B381" s="92">
        <v>953</v>
      </c>
      <c r="C381" s="93" t="s">
        <v>20</v>
      </c>
      <c r="D381" s="93" t="s">
        <v>267</v>
      </c>
      <c r="E381" s="93" t="s">
        <v>5</v>
      </c>
      <c r="F381" s="93"/>
      <c r="G381" s="159">
        <f>G382</f>
        <v>57178.73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55"/>
      <c r="Y381" s="59"/>
    </row>
    <row r="382" spans="1:25" ht="16.5" outlineLevel="6" thickBot="1">
      <c r="A382" s="5" t="s">
        <v>129</v>
      </c>
      <c r="B382" s="21">
        <v>953</v>
      </c>
      <c r="C382" s="6" t="s">
        <v>20</v>
      </c>
      <c r="D382" s="6" t="s">
        <v>267</v>
      </c>
      <c r="E382" s="6" t="s">
        <v>128</v>
      </c>
      <c r="F382" s="6"/>
      <c r="G382" s="160">
        <f>G383</f>
        <v>57178.73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>
        <v>0</v>
      </c>
      <c r="Y382" s="59">
        <v>0</v>
      </c>
    </row>
    <row r="383" spans="1:25" ht="48" outlineLevel="6" thickBot="1">
      <c r="A383" s="101" t="s">
        <v>308</v>
      </c>
      <c r="B383" s="94">
        <v>953</v>
      </c>
      <c r="C383" s="95" t="s">
        <v>20</v>
      </c>
      <c r="D383" s="95" t="s">
        <v>267</v>
      </c>
      <c r="E383" s="95" t="s">
        <v>92</v>
      </c>
      <c r="F383" s="95"/>
      <c r="G383" s="161">
        <v>57178.73</v>
      </c>
      <c r="H383" s="31" t="e">
        <f>H387+#REF!+#REF!+H399+H413+#REF!</f>
        <v>#REF!</v>
      </c>
      <c r="I383" s="31" t="e">
        <f>I387+#REF!+#REF!+I399+I413+#REF!</f>
        <v>#REF!</v>
      </c>
      <c r="J383" s="31" t="e">
        <f>J387+#REF!+#REF!+J399+J413+#REF!</f>
        <v>#REF!</v>
      </c>
      <c r="K383" s="31" t="e">
        <f>K387+#REF!+#REF!+K399+K413+#REF!</f>
        <v>#REF!</v>
      </c>
      <c r="L383" s="31" t="e">
        <f>L387+#REF!+#REF!+L399+L413+#REF!</f>
        <v>#REF!</v>
      </c>
      <c r="M383" s="31" t="e">
        <f>M387+#REF!+#REF!+M399+M413+#REF!</f>
        <v>#REF!</v>
      </c>
      <c r="N383" s="31" t="e">
        <f>N387+#REF!+#REF!+N399+N413+#REF!</f>
        <v>#REF!</v>
      </c>
      <c r="O383" s="31" t="e">
        <f>O387+#REF!+#REF!+O399+O413+#REF!</f>
        <v>#REF!</v>
      </c>
      <c r="P383" s="31" t="e">
        <f>P387+#REF!+#REF!+P399+P413+#REF!</f>
        <v>#REF!</v>
      </c>
      <c r="Q383" s="31" t="e">
        <f>Q387+#REF!+#REF!+Q399+Q413+#REF!</f>
        <v>#REF!</v>
      </c>
      <c r="R383" s="31" t="e">
        <f>R387+#REF!+#REF!+R399+R413+#REF!</f>
        <v>#REF!</v>
      </c>
      <c r="S383" s="31" t="e">
        <f>S387+#REF!+#REF!+S399+S413+#REF!</f>
        <v>#REF!</v>
      </c>
      <c r="T383" s="31" t="e">
        <f>T387+#REF!+#REF!+T399+T413+#REF!</f>
        <v>#REF!</v>
      </c>
      <c r="U383" s="31" t="e">
        <f>U387+#REF!+#REF!+U399+U413+#REF!</f>
        <v>#REF!</v>
      </c>
      <c r="V383" s="31" t="e">
        <f>V387+#REF!+#REF!+V399+V413+#REF!</f>
        <v>#REF!</v>
      </c>
      <c r="W383" s="31" t="e">
        <f>W387+#REF!+#REF!+W399+W413+#REF!</f>
        <v>#REF!</v>
      </c>
      <c r="X383" s="69" t="e">
        <f>X387+#REF!+#REF!+X399+X413+#REF!</f>
        <v>#REF!</v>
      </c>
      <c r="Y383" s="59" t="e">
        <f>X383/G383*100</f>
        <v>#REF!</v>
      </c>
    </row>
    <row r="384" spans="1:25" ht="32.25" outlineLevel="6" thickBot="1">
      <c r="A384" s="127" t="s">
        <v>302</v>
      </c>
      <c r="B384" s="92">
        <v>953</v>
      </c>
      <c r="C384" s="93" t="s">
        <v>20</v>
      </c>
      <c r="D384" s="93" t="s">
        <v>303</v>
      </c>
      <c r="E384" s="93" t="s">
        <v>5</v>
      </c>
      <c r="F384" s="93"/>
      <c r="G384" s="159">
        <f>G385</f>
        <v>2000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69"/>
      <c r="Y384" s="59"/>
    </row>
    <row r="385" spans="1:25" ht="16.5" outlineLevel="6" thickBot="1">
      <c r="A385" s="5" t="s">
        <v>129</v>
      </c>
      <c r="B385" s="21">
        <v>953</v>
      </c>
      <c r="C385" s="6" t="s">
        <v>20</v>
      </c>
      <c r="D385" s="6" t="s">
        <v>303</v>
      </c>
      <c r="E385" s="6" t="s">
        <v>128</v>
      </c>
      <c r="F385" s="6"/>
      <c r="G385" s="160">
        <f>G386</f>
        <v>2000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69"/>
      <c r="Y385" s="59"/>
    </row>
    <row r="386" spans="1:25" ht="16.5" outlineLevel="6" thickBot="1">
      <c r="A386" s="98" t="s">
        <v>90</v>
      </c>
      <c r="B386" s="94">
        <v>953</v>
      </c>
      <c r="C386" s="95" t="s">
        <v>20</v>
      </c>
      <c r="D386" s="95" t="s">
        <v>303</v>
      </c>
      <c r="E386" s="95" t="s">
        <v>91</v>
      </c>
      <c r="F386" s="95"/>
      <c r="G386" s="161">
        <v>2000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69"/>
      <c r="Y386" s="59"/>
    </row>
    <row r="387" spans="1:25" ht="34.5" customHeight="1" outlineLevel="6" thickBot="1">
      <c r="A387" s="139" t="s">
        <v>268</v>
      </c>
      <c r="B387" s="108">
        <v>953</v>
      </c>
      <c r="C387" s="93" t="s">
        <v>20</v>
      </c>
      <c r="D387" s="93" t="s">
        <v>269</v>
      </c>
      <c r="E387" s="93" t="s">
        <v>5</v>
      </c>
      <c r="F387" s="93"/>
      <c r="G387" s="159">
        <f>G388+G390</f>
        <v>4834</v>
      </c>
      <c r="H387" s="32">
        <f aca="true" t="shared" si="71" ref="H387:X387">H395</f>
        <v>0</v>
      </c>
      <c r="I387" s="32">
        <f t="shared" si="71"/>
        <v>0</v>
      </c>
      <c r="J387" s="32">
        <f t="shared" si="71"/>
        <v>0</v>
      </c>
      <c r="K387" s="32">
        <f t="shared" si="71"/>
        <v>0</v>
      </c>
      <c r="L387" s="32">
        <f t="shared" si="71"/>
        <v>0</v>
      </c>
      <c r="M387" s="32">
        <f t="shared" si="71"/>
        <v>0</v>
      </c>
      <c r="N387" s="32">
        <f t="shared" si="71"/>
        <v>0</v>
      </c>
      <c r="O387" s="32">
        <f t="shared" si="71"/>
        <v>0</v>
      </c>
      <c r="P387" s="32">
        <f t="shared" si="71"/>
        <v>0</v>
      </c>
      <c r="Q387" s="32">
        <f t="shared" si="71"/>
        <v>0</v>
      </c>
      <c r="R387" s="32">
        <f t="shared" si="71"/>
        <v>0</v>
      </c>
      <c r="S387" s="32">
        <f t="shared" si="71"/>
        <v>0</v>
      </c>
      <c r="T387" s="32">
        <f t="shared" si="71"/>
        <v>0</v>
      </c>
      <c r="U387" s="32">
        <f t="shared" si="71"/>
        <v>0</v>
      </c>
      <c r="V387" s="32">
        <f t="shared" si="71"/>
        <v>0</v>
      </c>
      <c r="W387" s="32">
        <f t="shared" si="71"/>
        <v>0</v>
      </c>
      <c r="X387" s="70">
        <f t="shared" si="71"/>
        <v>2744.868</v>
      </c>
      <c r="Y387" s="59">
        <f>X387/G387*100</f>
        <v>56.78254033926354</v>
      </c>
    </row>
    <row r="388" spans="1:25" ht="34.5" customHeight="1" outlineLevel="6" thickBot="1">
      <c r="A388" s="5" t="s">
        <v>107</v>
      </c>
      <c r="B388" s="21">
        <v>953</v>
      </c>
      <c r="C388" s="6" t="s">
        <v>20</v>
      </c>
      <c r="D388" s="6" t="s">
        <v>269</v>
      </c>
      <c r="E388" s="6" t="s">
        <v>101</v>
      </c>
      <c r="F388" s="6"/>
      <c r="G388" s="160">
        <f>G389</f>
        <v>0</v>
      </c>
      <c r="H388" s="85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7"/>
      <c r="Y388" s="59"/>
    </row>
    <row r="389" spans="1:25" ht="35.25" customHeight="1" outlineLevel="6" thickBot="1">
      <c r="A389" s="90" t="s">
        <v>109</v>
      </c>
      <c r="B389" s="94">
        <v>953</v>
      </c>
      <c r="C389" s="95" t="s">
        <v>20</v>
      </c>
      <c r="D389" s="95" t="s">
        <v>269</v>
      </c>
      <c r="E389" s="95" t="s">
        <v>103</v>
      </c>
      <c r="F389" s="95"/>
      <c r="G389" s="161">
        <v>0</v>
      </c>
      <c r="H389" s="85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7"/>
      <c r="Y389" s="59"/>
    </row>
    <row r="390" spans="1:25" ht="21" customHeight="1" outlineLevel="6" thickBot="1">
      <c r="A390" s="5" t="s">
        <v>129</v>
      </c>
      <c r="B390" s="21">
        <v>953</v>
      </c>
      <c r="C390" s="6" t="s">
        <v>20</v>
      </c>
      <c r="D390" s="6" t="s">
        <v>269</v>
      </c>
      <c r="E390" s="6" t="s">
        <v>128</v>
      </c>
      <c r="F390" s="6"/>
      <c r="G390" s="160">
        <f>G391</f>
        <v>4834</v>
      </c>
      <c r="H390" s="85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7"/>
      <c r="Y390" s="59"/>
    </row>
    <row r="391" spans="1:25" ht="48.75" customHeight="1" outlineLevel="6" thickBot="1">
      <c r="A391" s="101" t="s">
        <v>308</v>
      </c>
      <c r="B391" s="94">
        <v>953</v>
      </c>
      <c r="C391" s="95" t="s">
        <v>20</v>
      </c>
      <c r="D391" s="95" t="s">
        <v>269</v>
      </c>
      <c r="E391" s="95" t="s">
        <v>92</v>
      </c>
      <c r="F391" s="95"/>
      <c r="G391" s="161">
        <v>4834</v>
      </c>
      <c r="H391" s="85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7"/>
      <c r="Y391" s="59"/>
    </row>
    <row r="392" spans="1:25" ht="23.25" customHeight="1" outlineLevel="6" thickBot="1">
      <c r="A392" s="140" t="s">
        <v>270</v>
      </c>
      <c r="B392" s="142">
        <v>953</v>
      </c>
      <c r="C392" s="109" t="s">
        <v>20</v>
      </c>
      <c r="D392" s="109" t="s">
        <v>271</v>
      </c>
      <c r="E392" s="109" t="s">
        <v>5</v>
      </c>
      <c r="F392" s="109"/>
      <c r="G392" s="163">
        <f>G393+G395+G398</f>
        <v>220568</v>
      </c>
      <c r="H392" s="85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7"/>
      <c r="Y392" s="59"/>
    </row>
    <row r="393" spans="1:25" ht="18.75" customHeight="1" outlineLevel="6" thickBot="1">
      <c r="A393" s="5" t="s">
        <v>120</v>
      </c>
      <c r="B393" s="21">
        <v>953</v>
      </c>
      <c r="C393" s="6" t="s">
        <v>20</v>
      </c>
      <c r="D393" s="6" t="s">
        <v>271</v>
      </c>
      <c r="E393" s="6" t="s">
        <v>119</v>
      </c>
      <c r="F393" s="6"/>
      <c r="G393" s="160">
        <f>G394</f>
        <v>0</v>
      </c>
      <c r="H393" s="85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7"/>
      <c r="Y393" s="59"/>
    </row>
    <row r="394" spans="1:25" ht="19.5" customHeight="1" outlineLevel="6" thickBot="1">
      <c r="A394" s="90" t="s">
        <v>99</v>
      </c>
      <c r="B394" s="94">
        <v>953</v>
      </c>
      <c r="C394" s="95" t="s">
        <v>20</v>
      </c>
      <c r="D394" s="95" t="s">
        <v>271</v>
      </c>
      <c r="E394" s="95" t="s">
        <v>121</v>
      </c>
      <c r="F394" s="95"/>
      <c r="G394" s="161">
        <v>0</v>
      </c>
      <c r="H394" s="85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7"/>
      <c r="Y394" s="59"/>
    </row>
    <row r="395" spans="1:25" ht="20.25" customHeight="1" outlineLevel="6" thickBot="1">
      <c r="A395" s="5" t="s">
        <v>107</v>
      </c>
      <c r="B395" s="21">
        <v>953</v>
      </c>
      <c r="C395" s="6" t="s">
        <v>20</v>
      </c>
      <c r="D395" s="6" t="s">
        <v>271</v>
      </c>
      <c r="E395" s="6" t="s">
        <v>101</v>
      </c>
      <c r="F395" s="6"/>
      <c r="G395" s="160">
        <f>G397+G396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>
        <v>2744.868</v>
      </c>
      <c r="Y395" s="59" t="e">
        <f>X395/G395*100</f>
        <v>#DIV/0!</v>
      </c>
    </row>
    <row r="396" spans="1:25" ht="32.25" outlineLevel="6" thickBot="1">
      <c r="A396" s="90" t="s">
        <v>108</v>
      </c>
      <c r="B396" s="94">
        <v>953</v>
      </c>
      <c r="C396" s="95" t="s">
        <v>20</v>
      </c>
      <c r="D396" s="95" t="s">
        <v>271</v>
      </c>
      <c r="E396" s="95" t="s">
        <v>102</v>
      </c>
      <c r="F396" s="95"/>
      <c r="G396" s="161"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32.25" outlineLevel="6" thickBot="1">
      <c r="A397" s="90" t="s">
        <v>109</v>
      </c>
      <c r="B397" s="94">
        <v>953</v>
      </c>
      <c r="C397" s="95" t="s">
        <v>20</v>
      </c>
      <c r="D397" s="95" t="s">
        <v>271</v>
      </c>
      <c r="E397" s="95" t="s">
        <v>103</v>
      </c>
      <c r="F397" s="95"/>
      <c r="G397" s="161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16.5" outlineLevel="6" thickBot="1">
      <c r="A398" s="5" t="s">
        <v>129</v>
      </c>
      <c r="B398" s="21">
        <v>953</v>
      </c>
      <c r="C398" s="6" t="s">
        <v>20</v>
      </c>
      <c r="D398" s="6" t="s">
        <v>271</v>
      </c>
      <c r="E398" s="6" t="s">
        <v>128</v>
      </c>
      <c r="F398" s="6"/>
      <c r="G398" s="160">
        <f>G399</f>
        <v>220568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48" outlineLevel="6" thickBot="1">
      <c r="A399" s="101" t="s">
        <v>308</v>
      </c>
      <c r="B399" s="94">
        <v>953</v>
      </c>
      <c r="C399" s="95" t="s">
        <v>20</v>
      </c>
      <c r="D399" s="95" t="s">
        <v>271</v>
      </c>
      <c r="E399" s="95" t="s">
        <v>92</v>
      </c>
      <c r="F399" s="95"/>
      <c r="G399" s="161">
        <v>220568</v>
      </c>
      <c r="H399" s="32">
        <f aca="true" t="shared" si="72" ref="H399:X399">H405</f>
        <v>0</v>
      </c>
      <c r="I399" s="32">
        <f t="shared" si="72"/>
        <v>0</v>
      </c>
      <c r="J399" s="32">
        <f t="shared" si="72"/>
        <v>0</v>
      </c>
      <c r="K399" s="32">
        <f t="shared" si="72"/>
        <v>0</v>
      </c>
      <c r="L399" s="32">
        <f t="shared" si="72"/>
        <v>0</v>
      </c>
      <c r="M399" s="32">
        <f t="shared" si="72"/>
        <v>0</v>
      </c>
      <c r="N399" s="32">
        <f t="shared" si="72"/>
        <v>0</v>
      </c>
      <c r="O399" s="32">
        <f t="shared" si="72"/>
        <v>0</v>
      </c>
      <c r="P399" s="32">
        <f t="shared" si="72"/>
        <v>0</v>
      </c>
      <c r="Q399" s="32">
        <f t="shared" si="72"/>
        <v>0</v>
      </c>
      <c r="R399" s="32">
        <f t="shared" si="72"/>
        <v>0</v>
      </c>
      <c r="S399" s="32">
        <f t="shared" si="72"/>
        <v>0</v>
      </c>
      <c r="T399" s="32">
        <f t="shared" si="72"/>
        <v>0</v>
      </c>
      <c r="U399" s="32">
        <f t="shared" si="72"/>
        <v>0</v>
      </c>
      <c r="V399" s="32">
        <f t="shared" si="72"/>
        <v>0</v>
      </c>
      <c r="W399" s="32">
        <f t="shared" si="72"/>
        <v>0</v>
      </c>
      <c r="X399" s="67">
        <f t="shared" si="72"/>
        <v>3215.05065</v>
      </c>
      <c r="Y399" s="59">
        <f>X399/G399*100</f>
        <v>1.457623340647782</v>
      </c>
    </row>
    <row r="400" spans="1:25" ht="63.75" outlineLevel="6" thickBot="1">
      <c r="A400" s="116" t="s">
        <v>315</v>
      </c>
      <c r="B400" s="92">
        <v>953</v>
      </c>
      <c r="C400" s="93" t="s">
        <v>20</v>
      </c>
      <c r="D400" s="93" t="s">
        <v>316</v>
      </c>
      <c r="E400" s="93" t="s">
        <v>5</v>
      </c>
      <c r="F400" s="93"/>
      <c r="G400" s="159">
        <f>G401+G403</f>
        <v>0</v>
      </c>
      <c r="H400" s="85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154"/>
      <c r="Y400" s="59"/>
    </row>
    <row r="401" spans="1:25" ht="32.25" outlineLevel="6" thickBot="1">
      <c r="A401" s="5" t="s">
        <v>107</v>
      </c>
      <c r="B401" s="21">
        <v>953</v>
      </c>
      <c r="C401" s="6" t="s">
        <v>20</v>
      </c>
      <c r="D401" s="6" t="s">
        <v>316</v>
      </c>
      <c r="E401" s="6" t="s">
        <v>101</v>
      </c>
      <c r="F401" s="6"/>
      <c r="G401" s="160">
        <f>G402</f>
        <v>0</v>
      </c>
      <c r="H401" s="85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154"/>
      <c r="Y401" s="59"/>
    </row>
    <row r="402" spans="1:25" ht="32.25" outlineLevel="6" thickBot="1">
      <c r="A402" s="90" t="s">
        <v>109</v>
      </c>
      <c r="B402" s="94">
        <v>953</v>
      </c>
      <c r="C402" s="95" t="s">
        <v>20</v>
      </c>
      <c r="D402" s="95" t="s">
        <v>316</v>
      </c>
      <c r="E402" s="95" t="s">
        <v>103</v>
      </c>
      <c r="F402" s="95"/>
      <c r="G402" s="161">
        <v>0</v>
      </c>
      <c r="H402" s="85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154"/>
      <c r="Y402" s="59"/>
    </row>
    <row r="403" spans="1:25" ht="16.5" outlineLevel="6" thickBot="1">
      <c r="A403" s="5" t="s">
        <v>129</v>
      </c>
      <c r="B403" s="21">
        <v>953</v>
      </c>
      <c r="C403" s="6" t="s">
        <v>20</v>
      </c>
      <c r="D403" s="6" t="s">
        <v>316</v>
      </c>
      <c r="E403" s="6" t="s">
        <v>128</v>
      </c>
      <c r="F403" s="6"/>
      <c r="G403" s="160">
        <f>G404</f>
        <v>0</v>
      </c>
      <c r="H403" s="85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154"/>
      <c r="Y403" s="59"/>
    </row>
    <row r="404" spans="1:25" ht="48" outlineLevel="6" thickBot="1">
      <c r="A404" s="101" t="s">
        <v>308</v>
      </c>
      <c r="B404" s="94">
        <v>953</v>
      </c>
      <c r="C404" s="95" t="s">
        <v>20</v>
      </c>
      <c r="D404" s="95" t="s">
        <v>316</v>
      </c>
      <c r="E404" s="95" t="s">
        <v>92</v>
      </c>
      <c r="F404" s="95"/>
      <c r="G404" s="161">
        <v>0</v>
      </c>
      <c r="H404" s="85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154"/>
      <c r="Y404" s="59"/>
    </row>
    <row r="405" spans="1:25" ht="32.25" outlineLevel="6" thickBot="1">
      <c r="A405" s="13" t="s">
        <v>272</v>
      </c>
      <c r="B405" s="20">
        <v>953</v>
      </c>
      <c r="C405" s="9" t="s">
        <v>20</v>
      </c>
      <c r="D405" s="9" t="s">
        <v>273</v>
      </c>
      <c r="E405" s="9" t="s">
        <v>5</v>
      </c>
      <c r="F405" s="9"/>
      <c r="G405" s="157">
        <f>G406</f>
        <v>20957.65</v>
      </c>
      <c r="H405" s="2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44"/>
      <c r="X405" s="65">
        <v>3215.05065</v>
      </c>
      <c r="Y405" s="59">
        <f>X405/G405*100</f>
        <v>15.34070208253311</v>
      </c>
    </row>
    <row r="406" spans="1:25" ht="32.25" outlineLevel="6" thickBot="1">
      <c r="A406" s="96" t="s">
        <v>274</v>
      </c>
      <c r="B406" s="92">
        <v>953</v>
      </c>
      <c r="C406" s="93" t="s">
        <v>20</v>
      </c>
      <c r="D406" s="93" t="s">
        <v>275</v>
      </c>
      <c r="E406" s="93" t="s">
        <v>5</v>
      </c>
      <c r="F406" s="93"/>
      <c r="G406" s="159">
        <f>G407</f>
        <v>20957.65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6.5" outlineLevel="6" thickBot="1">
      <c r="A407" s="5" t="s">
        <v>129</v>
      </c>
      <c r="B407" s="21">
        <v>953</v>
      </c>
      <c r="C407" s="6" t="s">
        <v>20</v>
      </c>
      <c r="D407" s="6" t="s">
        <v>275</v>
      </c>
      <c r="E407" s="6" t="s">
        <v>128</v>
      </c>
      <c r="F407" s="6"/>
      <c r="G407" s="160">
        <f>G408</f>
        <v>20957.65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48" outlineLevel="6" thickBot="1">
      <c r="A408" s="101" t="s">
        <v>308</v>
      </c>
      <c r="B408" s="94">
        <v>953</v>
      </c>
      <c r="C408" s="95" t="s">
        <v>20</v>
      </c>
      <c r="D408" s="95" t="s">
        <v>275</v>
      </c>
      <c r="E408" s="95" t="s">
        <v>92</v>
      </c>
      <c r="F408" s="95"/>
      <c r="G408" s="161">
        <v>20957.65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32.25" outlineLevel="6" thickBot="1">
      <c r="A409" s="137" t="s">
        <v>364</v>
      </c>
      <c r="B409" s="20">
        <v>953</v>
      </c>
      <c r="C409" s="9" t="s">
        <v>20</v>
      </c>
      <c r="D409" s="9" t="s">
        <v>261</v>
      </c>
      <c r="E409" s="9" t="s">
        <v>5</v>
      </c>
      <c r="F409" s="9"/>
      <c r="G409" s="10">
        <f>G410</f>
        <v>154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32.25" outlineLevel="6" thickBot="1">
      <c r="A410" s="127" t="s">
        <v>329</v>
      </c>
      <c r="B410" s="92">
        <v>953</v>
      </c>
      <c r="C410" s="93" t="s">
        <v>20</v>
      </c>
      <c r="D410" s="93" t="s">
        <v>330</v>
      </c>
      <c r="E410" s="93" t="s">
        <v>5</v>
      </c>
      <c r="F410" s="93"/>
      <c r="G410" s="16">
        <f>G411</f>
        <v>154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16.5" outlineLevel="6" thickBot="1">
      <c r="A411" s="5" t="s">
        <v>129</v>
      </c>
      <c r="B411" s="21">
        <v>953</v>
      </c>
      <c r="C411" s="6" t="s">
        <v>20</v>
      </c>
      <c r="D411" s="6" t="s">
        <v>330</v>
      </c>
      <c r="E411" s="6" t="s">
        <v>128</v>
      </c>
      <c r="F411" s="6"/>
      <c r="G411" s="7">
        <f>G412</f>
        <v>154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16.5" outlineLevel="6" thickBot="1">
      <c r="A412" s="98" t="s">
        <v>90</v>
      </c>
      <c r="B412" s="94">
        <v>953</v>
      </c>
      <c r="C412" s="95" t="s">
        <v>20</v>
      </c>
      <c r="D412" s="95" t="s">
        <v>330</v>
      </c>
      <c r="E412" s="95" t="s">
        <v>91</v>
      </c>
      <c r="F412" s="95"/>
      <c r="G412" s="100">
        <v>154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16.5" outlineLevel="6" thickBot="1">
      <c r="A413" s="126" t="s">
        <v>276</v>
      </c>
      <c r="B413" s="18">
        <v>953</v>
      </c>
      <c r="C413" s="39" t="s">
        <v>21</v>
      </c>
      <c r="D413" s="39" t="s">
        <v>6</v>
      </c>
      <c r="E413" s="39" t="s">
        <v>5</v>
      </c>
      <c r="F413" s="39"/>
      <c r="G413" s="162">
        <f>G414</f>
        <v>4143</v>
      </c>
      <c r="H413" s="32">
        <f aca="true" t="shared" si="73" ref="H413:X413">H414</f>
        <v>0</v>
      </c>
      <c r="I413" s="32">
        <f t="shared" si="73"/>
        <v>0</v>
      </c>
      <c r="J413" s="32">
        <f t="shared" si="73"/>
        <v>0</v>
      </c>
      <c r="K413" s="32">
        <f t="shared" si="73"/>
        <v>0</v>
      </c>
      <c r="L413" s="32">
        <f t="shared" si="73"/>
        <v>0</v>
      </c>
      <c r="M413" s="32">
        <f t="shared" si="73"/>
        <v>0</v>
      </c>
      <c r="N413" s="32">
        <f t="shared" si="73"/>
        <v>0</v>
      </c>
      <c r="O413" s="32">
        <f t="shared" si="73"/>
        <v>0</v>
      </c>
      <c r="P413" s="32">
        <f t="shared" si="73"/>
        <v>0</v>
      </c>
      <c r="Q413" s="32">
        <f t="shared" si="73"/>
        <v>0</v>
      </c>
      <c r="R413" s="32">
        <f t="shared" si="73"/>
        <v>0</v>
      </c>
      <c r="S413" s="32">
        <f t="shared" si="73"/>
        <v>0</v>
      </c>
      <c r="T413" s="32">
        <f t="shared" si="73"/>
        <v>0</v>
      </c>
      <c r="U413" s="32">
        <f t="shared" si="73"/>
        <v>0</v>
      </c>
      <c r="V413" s="32">
        <f t="shared" si="73"/>
        <v>0</v>
      </c>
      <c r="W413" s="32">
        <f t="shared" si="73"/>
        <v>0</v>
      </c>
      <c r="X413" s="67">
        <f t="shared" si="73"/>
        <v>82757.514</v>
      </c>
      <c r="Y413" s="59">
        <f>X413/G413*100</f>
        <v>1997.5262853005067</v>
      </c>
    </row>
    <row r="414" spans="1:25" ht="21.75" customHeight="1" outlineLevel="6" thickBot="1">
      <c r="A414" s="8" t="s">
        <v>365</v>
      </c>
      <c r="B414" s="19">
        <v>953</v>
      </c>
      <c r="C414" s="9" t="s">
        <v>21</v>
      </c>
      <c r="D414" s="9" t="s">
        <v>253</v>
      </c>
      <c r="E414" s="9" t="s">
        <v>5</v>
      </c>
      <c r="F414" s="9"/>
      <c r="G414" s="157">
        <f>G415+G427</f>
        <v>4143</v>
      </c>
      <c r="H414" s="2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44"/>
      <c r="X414" s="65">
        <v>82757.514</v>
      </c>
      <c r="Y414" s="59">
        <f>X414/G414*100</f>
        <v>1997.5262853005067</v>
      </c>
    </row>
    <row r="415" spans="1:25" ht="16.5" outlineLevel="6" thickBot="1">
      <c r="A415" s="104" t="s">
        <v>143</v>
      </c>
      <c r="B415" s="134">
        <v>953</v>
      </c>
      <c r="C415" s="93" t="s">
        <v>21</v>
      </c>
      <c r="D415" s="93" t="s">
        <v>265</v>
      </c>
      <c r="E415" s="93" t="s">
        <v>5</v>
      </c>
      <c r="F415" s="93"/>
      <c r="G415" s="159">
        <f>G416+G419+G422</f>
        <v>3623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48" outlineLevel="6" thickBot="1">
      <c r="A416" s="104" t="s">
        <v>277</v>
      </c>
      <c r="B416" s="134">
        <v>953</v>
      </c>
      <c r="C416" s="93" t="s">
        <v>21</v>
      </c>
      <c r="D416" s="93" t="s">
        <v>278</v>
      </c>
      <c r="E416" s="93" t="s">
        <v>5</v>
      </c>
      <c r="F416" s="93"/>
      <c r="G416" s="159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5" t="s">
        <v>107</v>
      </c>
      <c r="B417" s="21">
        <v>953</v>
      </c>
      <c r="C417" s="6" t="s">
        <v>21</v>
      </c>
      <c r="D417" s="6" t="s">
        <v>278</v>
      </c>
      <c r="E417" s="6" t="s">
        <v>101</v>
      </c>
      <c r="F417" s="6"/>
      <c r="G417" s="160">
        <f>G418</f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32.25" outlineLevel="6" thickBot="1">
      <c r="A418" s="90" t="s">
        <v>109</v>
      </c>
      <c r="B418" s="94">
        <v>953</v>
      </c>
      <c r="C418" s="95" t="s">
        <v>21</v>
      </c>
      <c r="D418" s="95" t="s">
        <v>278</v>
      </c>
      <c r="E418" s="95" t="s">
        <v>103</v>
      </c>
      <c r="F418" s="95"/>
      <c r="G418" s="161"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48" outlineLevel="6" thickBot="1">
      <c r="A419" s="104" t="s">
        <v>279</v>
      </c>
      <c r="B419" s="134">
        <v>953</v>
      </c>
      <c r="C419" s="93" t="s">
        <v>21</v>
      </c>
      <c r="D419" s="93" t="s">
        <v>280</v>
      </c>
      <c r="E419" s="93" t="s">
        <v>5</v>
      </c>
      <c r="F419" s="93"/>
      <c r="G419" s="159">
        <f>G420</f>
        <v>700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16.5" outlineLevel="6" thickBot="1">
      <c r="A420" s="5" t="s">
        <v>129</v>
      </c>
      <c r="B420" s="21">
        <v>953</v>
      </c>
      <c r="C420" s="6" t="s">
        <v>21</v>
      </c>
      <c r="D420" s="6" t="s">
        <v>280</v>
      </c>
      <c r="E420" s="6" t="s">
        <v>128</v>
      </c>
      <c r="F420" s="6"/>
      <c r="G420" s="160">
        <f>G421</f>
        <v>700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</row>
    <row r="421" spans="1:25" ht="48" outlineLevel="6" thickBot="1">
      <c r="A421" s="98" t="s">
        <v>308</v>
      </c>
      <c r="B421" s="136">
        <v>953</v>
      </c>
      <c r="C421" s="95" t="s">
        <v>21</v>
      </c>
      <c r="D421" s="95" t="s">
        <v>280</v>
      </c>
      <c r="E421" s="95" t="s">
        <v>92</v>
      </c>
      <c r="F421" s="95"/>
      <c r="G421" s="161">
        <v>700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</row>
    <row r="422" spans="1:25" ht="16.5" outlineLevel="6" thickBot="1">
      <c r="A422" s="116" t="s">
        <v>281</v>
      </c>
      <c r="B422" s="92">
        <v>953</v>
      </c>
      <c r="C422" s="109" t="s">
        <v>21</v>
      </c>
      <c r="D422" s="109" t="s">
        <v>282</v>
      </c>
      <c r="E422" s="109" t="s">
        <v>5</v>
      </c>
      <c r="F422" s="109"/>
      <c r="G422" s="163">
        <f>G423+G426</f>
        <v>2923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32.25" outlineLevel="6" thickBot="1">
      <c r="A423" s="5" t="s">
        <v>107</v>
      </c>
      <c r="B423" s="21">
        <v>953</v>
      </c>
      <c r="C423" s="6" t="s">
        <v>21</v>
      </c>
      <c r="D423" s="6" t="s">
        <v>282</v>
      </c>
      <c r="E423" s="6" t="s">
        <v>101</v>
      </c>
      <c r="F423" s="6"/>
      <c r="G423" s="160">
        <f>G424</f>
        <v>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32.25" outlineLevel="6" thickBot="1">
      <c r="A424" s="90" t="s">
        <v>109</v>
      </c>
      <c r="B424" s="94">
        <v>953</v>
      </c>
      <c r="C424" s="95" t="s">
        <v>21</v>
      </c>
      <c r="D424" s="95" t="s">
        <v>282</v>
      </c>
      <c r="E424" s="95" t="s">
        <v>103</v>
      </c>
      <c r="F424" s="95"/>
      <c r="G424" s="161">
        <v>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5" t="s">
        <v>129</v>
      </c>
      <c r="B425" s="21">
        <v>953</v>
      </c>
      <c r="C425" s="6" t="s">
        <v>21</v>
      </c>
      <c r="D425" s="6" t="s">
        <v>282</v>
      </c>
      <c r="E425" s="6" t="s">
        <v>128</v>
      </c>
      <c r="F425" s="6"/>
      <c r="G425" s="160">
        <f>G426</f>
        <v>2923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48" outlineLevel="6" thickBot="1">
      <c r="A426" s="101" t="s">
        <v>308</v>
      </c>
      <c r="B426" s="94">
        <v>953</v>
      </c>
      <c r="C426" s="95" t="s">
        <v>21</v>
      </c>
      <c r="D426" s="95" t="s">
        <v>282</v>
      </c>
      <c r="E426" s="95" t="s">
        <v>92</v>
      </c>
      <c r="F426" s="95"/>
      <c r="G426" s="161">
        <v>2923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32.25" outlineLevel="6" thickBot="1">
      <c r="A427" s="152" t="s">
        <v>283</v>
      </c>
      <c r="B427" s="92">
        <v>953</v>
      </c>
      <c r="C427" s="93" t="s">
        <v>21</v>
      </c>
      <c r="D427" s="93" t="s">
        <v>284</v>
      </c>
      <c r="E427" s="93" t="s">
        <v>5</v>
      </c>
      <c r="F427" s="93"/>
      <c r="G427" s="159">
        <f>G428</f>
        <v>520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32.25" outlineLevel="6" thickBot="1">
      <c r="A428" s="5" t="s">
        <v>133</v>
      </c>
      <c r="B428" s="21">
        <v>953</v>
      </c>
      <c r="C428" s="6" t="s">
        <v>21</v>
      </c>
      <c r="D428" s="6" t="s">
        <v>304</v>
      </c>
      <c r="E428" s="6" t="s">
        <v>131</v>
      </c>
      <c r="F428" s="6"/>
      <c r="G428" s="160">
        <f>G429</f>
        <v>520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32.25" outlineLevel="6" thickBot="1">
      <c r="A429" s="90" t="s">
        <v>134</v>
      </c>
      <c r="B429" s="94">
        <v>953</v>
      </c>
      <c r="C429" s="95" t="s">
        <v>21</v>
      </c>
      <c r="D429" s="95" t="s">
        <v>304</v>
      </c>
      <c r="E429" s="95" t="s">
        <v>132</v>
      </c>
      <c r="F429" s="95"/>
      <c r="G429" s="161">
        <v>520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16.5" outlineLevel="6" thickBot="1">
      <c r="A430" s="126" t="s">
        <v>35</v>
      </c>
      <c r="B430" s="18">
        <v>953</v>
      </c>
      <c r="C430" s="39" t="s">
        <v>14</v>
      </c>
      <c r="D430" s="39" t="s">
        <v>6</v>
      </c>
      <c r="E430" s="39" t="s">
        <v>5</v>
      </c>
      <c r="F430" s="39"/>
      <c r="G430" s="162">
        <f>G431</f>
        <v>13729.9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6.5" outlineLevel="6" thickBot="1">
      <c r="A431" s="80" t="s">
        <v>363</v>
      </c>
      <c r="B431" s="19">
        <v>953</v>
      </c>
      <c r="C431" s="11" t="s">
        <v>14</v>
      </c>
      <c r="D431" s="11" t="s">
        <v>253</v>
      </c>
      <c r="E431" s="11" t="s">
        <v>5</v>
      </c>
      <c r="F431" s="11"/>
      <c r="G431" s="158">
        <f>G432</f>
        <v>13729.9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32.25" outlineLevel="6" thickBot="1">
      <c r="A432" s="80" t="s">
        <v>283</v>
      </c>
      <c r="B432" s="19">
        <v>953</v>
      </c>
      <c r="C432" s="11" t="s">
        <v>14</v>
      </c>
      <c r="D432" s="11" t="s">
        <v>284</v>
      </c>
      <c r="E432" s="11" t="s">
        <v>5</v>
      </c>
      <c r="F432" s="11"/>
      <c r="G432" s="158">
        <f>G433</f>
        <v>13729.9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32.25" outlineLevel="6" thickBot="1">
      <c r="A433" s="96" t="s">
        <v>160</v>
      </c>
      <c r="B433" s="92">
        <v>953</v>
      </c>
      <c r="C433" s="93" t="s">
        <v>14</v>
      </c>
      <c r="D433" s="93" t="s">
        <v>285</v>
      </c>
      <c r="E433" s="93" t="s">
        <v>5</v>
      </c>
      <c r="F433" s="93"/>
      <c r="G433" s="159">
        <f>G434+G437+G440</f>
        <v>13729.9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19.5" customHeight="1" outlineLevel="6" thickBot="1">
      <c r="A434" s="5" t="s">
        <v>120</v>
      </c>
      <c r="B434" s="21">
        <v>953</v>
      </c>
      <c r="C434" s="6" t="s">
        <v>14</v>
      </c>
      <c r="D434" s="6" t="s">
        <v>285</v>
      </c>
      <c r="E434" s="6" t="s">
        <v>119</v>
      </c>
      <c r="F434" s="6"/>
      <c r="G434" s="160">
        <f>G435+G436</f>
        <v>11706.75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90" t="s">
        <v>99</v>
      </c>
      <c r="B435" s="94">
        <v>953</v>
      </c>
      <c r="C435" s="95" t="s">
        <v>14</v>
      </c>
      <c r="D435" s="95" t="s">
        <v>285</v>
      </c>
      <c r="E435" s="95" t="s">
        <v>121</v>
      </c>
      <c r="F435" s="95"/>
      <c r="G435" s="161">
        <v>11706.75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32.25" outlineLevel="6" thickBot="1">
      <c r="A436" s="90" t="s">
        <v>100</v>
      </c>
      <c r="B436" s="94">
        <v>953</v>
      </c>
      <c r="C436" s="95" t="s">
        <v>14</v>
      </c>
      <c r="D436" s="95" t="s">
        <v>285</v>
      </c>
      <c r="E436" s="95" t="s">
        <v>122</v>
      </c>
      <c r="F436" s="95"/>
      <c r="G436" s="161">
        <v>0</v>
      </c>
      <c r="H436" s="31">
        <f aca="true" t="shared" si="74" ref="H436:X436">H437+H448</f>
        <v>0</v>
      </c>
      <c r="I436" s="31">
        <f t="shared" si="74"/>
        <v>0</v>
      </c>
      <c r="J436" s="31">
        <f t="shared" si="74"/>
        <v>0</v>
      </c>
      <c r="K436" s="31">
        <f t="shared" si="74"/>
        <v>0</v>
      </c>
      <c r="L436" s="31">
        <f t="shared" si="74"/>
        <v>0</v>
      </c>
      <c r="M436" s="31">
        <f t="shared" si="74"/>
        <v>0</v>
      </c>
      <c r="N436" s="31">
        <f t="shared" si="74"/>
        <v>0</v>
      </c>
      <c r="O436" s="31">
        <f t="shared" si="74"/>
        <v>0</v>
      </c>
      <c r="P436" s="31">
        <f t="shared" si="74"/>
        <v>0</v>
      </c>
      <c r="Q436" s="31">
        <f t="shared" si="74"/>
        <v>0</v>
      </c>
      <c r="R436" s="31">
        <f t="shared" si="74"/>
        <v>0</v>
      </c>
      <c r="S436" s="31">
        <f t="shared" si="74"/>
        <v>0</v>
      </c>
      <c r="T436" s="31">
        <f t="shared" si="74"/>
        <v>0</v>
      </c>
      <c r="U436" s="31">
        <f t="shared" si="74"/>
        <v>0</v>
      </c>
      <c r="V436" s="31">
        <f t="shared" si="74"/>
        <v>0</v>
      </c>
      <c r="W436" s="31">
        <f t="shared" si="74"/>
        <v>0</v>
      </c>
      <c r="X436" s="66">
        <f t="shared" si="74"/>
        <v>12003.04085</v>
      </c>
      <c r="Y436" s="59" t="e">
        <f>X436/G436*100</f>
        <v>#DIV/0!</v>
      </c>
    </row>
    <row r="437" spans="1:25" ht="32.25" outlineLevel="6" thickBot="1">
      <c r="A437" s="5" t="s">
        <v>107</v>
      </c>
      <c r="B437" s="21">
        <v>953</v>
      </c>
      <c r="C437" s="6" t="s">
        <v>14</v>
      </c>
      <c r="D437" s="6" t="s">
        <v>285</v>
      </c>
      <c r="E437" s="6" t="s">
        <v>101</v>
      </c>
      <c r="F437" s="6"/>
      <c r="G437" s="160">
        <f>G438+G439</f>
        <v>1947.15</v>
      </c>
      <c r="H437" s="32">
        <f aca="true" t="shared" si="75" ref="H437:X438">H438</f>
        <v>0</v>
      </c>
      <c r="I437" s="32">
        <f t="shared" si="75"/>
        <v>0</v>
      </c>
      <c r="J437" s="32">
        <f t="shared" si="75"/>
        <v>0</v>
      </c>
      <c r="K437" s="32">
        <f t="shared" si="75"/>
        <v>0</v>
      </c>
      <c r="L437" s="32">
        <f t="shared" si="75"/>
        <v>0</v>
      </c>
      <c r="M437" s="32">
        <f t="shared" si="75"/>
        <v>0</v>
      </c>
      <c r="N437" s="32">
        <f t="shared" si="75"/>
        <v>0</v>
      </c>
      <c r="O437" s="32">
        <f t="shared" si="75"/>
        <v>0</v>
      </c>
      <c r="P437" s="32">
        <f t="shared" si="75"/>
        <v>0</v>
      </c>
      <c r="Q437" s="32">
        <f t="shared" si="75"/>
        <v>0</v>
      </c>
      <c r="R437" s="32">
        <f t="shared" si="75"/>
        <v>0</v>
      </c>
      <c r="S437" s="32">
        <f t="shared" si="75"/>
        <v>0</v>
      </c>
      <c r="T437" s="32">
        <f t="shared" si="75"/>
        <v>0</v>
      </c>
      <c r="U437" s="32">
        <f t="shared" si="75"/>
        <v>0</v>
      </c>
      <c r="V437" s="32">
        <f t="shared" si="75"/>
        <v>0</v>
      </c>
      <c r="W437" s="32">
        <f t="shared" si="75"/>
        <v>0</v>
      </c>
      <c r="X437" s="67">
        <f t="shared" si="75"/>
        <v>12003.04085</v>
      </c>
      <c r="Y437" s="59">
        <f>X437/G437*100</f>
        <v>616.4415093855121</v>
      </c>
    </row>
    <row r="438" spans="1:25" ht="32.25" outlineLevel="6" thickBot="1">
      <c r="A438" s="90" t="s">
        <v>108</v>
      </c>
      <c r="B438" s="94">
        <v>953</v>
      </c>
      <c r="C438" s="95" t="s">
        <v>14</v>
      </c>
      <c r="D438" s="95" t="s">
        <v>285</v>
      </c>
      <c r="E438" s="95" t="s">
        <v>102</v>
      </c>
      <c r="F438" s="95"/>
      <c r="G438" s="161">
        <v>0</v>
      </c>
      <c r="H438" s="34">
        <f t="shared" si="75"/>
        <v>0</v>
      </c>
      <c r="I438" s="34">
        <f t="shared" si="75"/>
        <v>0</v>
      </c>
      <c r="J438" s="34">
        <f t="shared" si="75"/>
        <v>0</v>
      </c>
      <c r="K438" s="34">
        <f t="shared" si="75"/>
        <v>0</v>
      </c>
      <c r="L438" s="34">
        <f t="shared" si="75"/>
        <v>0</v>
      </c>
      <c r="M438" s="34">
        <f t="shared" si="75"/>
        <v>0</v>
      </c>
      <c r="N438" s="34">
        <f t="shared" si="75"/>
        <v>0</v>
      </c>
      <c r="O438" s="34">
        <f t="shared" si="75"/>
        <v>0</v>
      </c>
      <c r="P438" s="34">
        <f t="shared" si="75"/>
        <v>0</v>
      </c>
      <c r="Q438" s="34">
        <f t="shared" si="75"/>
        <v>0</v>
      </c>
      <c r="R438" s="34">
        <f t="shared" si="75"/>
        <v>0</v>
      </c>
      <c r="S438" s="34">
        <f t="shared" si="75"/>
        <v>0</v>
      </c>
      <c r="T438" s="34">
        <f t="shared" si="75"/>
        <v>0</v>
      </c>
      <c r="U438" s="34">
        <f t="shared" si="75"/>
        <v>0</v>
      </c>
      <c r="V438" s="34">
        <f t="shared" si="75"/>
        <v>0</v>
      </c>
      <c r="W438" s="34">
        <f t="shared" si="75"/>
        <v>0</v>
      </c>
      <c r="X438" s="68">
        <f t="shared" si="75"/>
        <v>12003.04085</v>
      </c>
      <c r="Y438" s="59" t="e">
        <f>X438/G438*100</f>
        <v>#DIV/0!</v>
      </c>
    </row>
    <row r="439" spans="1:25" ht="32.25" outlineLevel="6" thickBot="1">
      <c r="A439" s="90" t="s">
        <v>109</v>
      </c>
      <c r="B439" s="94">
        <v>953</v>
      </c>
      <c r="C439" s="95" t="s">
        <v>14</v>
      </c>
      <c r="D439" s="95" t="s">
        <v>285</v>
      </c>
      <c r="E439" s="95" t="s">
        <v>103</v>
      </c>
      <c r="F439" s="95"/>
      <c r="G439" s="161">
        <v>1947.15</v>
      </c>
      <c r="H439" s="2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4"/>
      <c r="X439" s="65">
        <v>12003.04085</v>
      </c>
      <c r="Y439" s="59">
        <f>X439/G439*100</f>
        <v>616.4415093855121</v>
      </c>
    </row>
    <row r="440" spans="1:25" ht="16.5" outlineLevel="6" thickBot="1">
      <c r="A440" s="5" t="s">
        <v>110</v>
      </c>
      <c r="B440" s="21">
        <v>953</v>
      </c>
      <c r="C440" s="6" t="s">
        <v>14</v>
      </c>
      <c r="D440" s="6" t="s">
        <v>285</v>
      </c>
      <c r="E440" s="6" t="s">
        <v>104</v>
      </c>
      <c r="F440" s="6"/>
      <c r="G440" s="160">
        <f>G441+G442</f>
        <v>76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90" t="s">
        <v>111</v>
      </c>
      <c r="B441" s="94">
        <v>953</v>
      </c>
      <c r="C441" s="95" t="s">
        <v>14</v>
      </c>
      <c r="D441" s="95" t="s">
        <v>285</v>
      </c>
      <c r="E441" s="95" t="s">
        <v>105</v>
      </c>
      <c r="F441" s="95"/>
      <c r="G441" s="161">
        <v>3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90" t="s">
        <v>112</v>
      </c>
      <c r="B442" s="94">
        <v>953</v>
      </c>
      <c r="C442" s="95" t="s">
        <v>14</v>
      </c>
      <c r="D442" s="95" t="s">
        <v>285</v>
      </c>
      <c r="E442" s="95" t="s">
        <v>106</v>
      </c>
      <c r="F442" s="95"/>
      <c r="G442" s="161">
        <v>73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19.5" outlineLevel="6" thickBot="1">
      <c r="A443" s="110" t="s">
        <v>47</v>
      </c>
      <c r="B443" s="18">
        <v>953</v>
      </c>
      <c r="C443" s="14" t="s">
        <v>46</v>
      </c>
      <c r="D443" s="14" t="s">
        <v>6</v>
      </c>
      <c r="E443" s="14" t="s">
        <v>5</v>
      </c>
      <c r="F443" s="14"/>
      <c r="G443" s="156">
        <f>G445</f>
        <v>2433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126" t="s">
        <v>41</v>
      </c>
      <c r="B444" s="18">
        <v>953</v>
      </c>
      <c r="C444" s="39" t="s">
        <v>22</v>
      </c>
      <c r="D444" s="39" t="s">
        <v>6</v>
      </c>
      <c r="E444" s="39" t="s">
        <v>5</v>
      </c>
      <c r="F444" s="39"/>
      <c r="G444" s="162">
        <f>G445</f>
        <v>2433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32.25" outlineLevel="6" thickBot="1">
      <c r="A445" s="114" t="s">
        <v>144</v>
      </c>
      <c r="B445" s="19">
        <v>953</v>
      </c>
      <c r="C445" s="9" t="s">
        <v>22</v>
      </c>
      <c r="D445" s="9" t="s">
        <v>145</v>
      </c>
      <c r="E445" s="9" t="s">
        <v>5</v>
      </c>
      <c r="F445" s="9"/>
      <c r="G445" s="157">
        <f>G446</f>
        <v>2433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114" t="s">
        <v>146</v>
      </c>
      <c r="B446" s="19">
        <v>953</v>
      </c>
      <c r="C446" s="11" t="s">
        <v>22</v>
      </c>
      <c r="D446" s="11" t="s">
        <v>147</v>
      </c>
      <c r="E446" s="11" t="s">
        <v>5</v>
      </c>
      <c r="F446" s="11"/>
      <c r="G446" s="158">
        <f>G447</f>
        <v>2433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63.75" outlineLevel="6" thickBot="1">
      <c r="A447" s="116" t="s">
        <v>286</v>
      </c>
      <c r="B447" s="92">
        <v>953</v>
      </c>
      <c r="C447" s="93" t="s">
        <v>22</v>
      </c>
      <c r="D447" s="93" t="s">
        <v>287</v>
      </c>
      <c r="E447" s="93" t="s">
        <v>5</v>
      </c>
      <c r="F447" s="93"/>
      <c r="G447" s="159">
        <f>G448</f>
        <v>2433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5" t="s">
        <v>133</v>
      </c>
      <c r="B448" s="21">
        <v>953</v>
      </c>
      <c r="C448" s="6" t="s">
        <v>22</v>
      </c>
      <c r="D448" s="6" t="s">
        <v>287</v>
      </c>
      <c r="E448" s="6" t="s">
        <v>131</v>
      </c>
      <c r="F448" s="6"/>
      <c r="G448" s="160">
        <f>G449</f>
        <v>2433</v>
      </c>
      <c r="H448" s="32">
        <f aca="true" t="shared" si="76" ref="H448:X448">H449</f>
        <v>0</v>
      </c>
      <c r="I448" s="32">
        <f t="shared" si="76"/>
        <v>0</v>
      </c>
      <c r="J448" s="32">
        <f t="shared" si="76"/>
        <v>0</v>
      </c>
      <c r="K448" s="32">
        <f t="shared" si="76"/>
        <v>0</v>
      </c>
      <c r="L448" s="32">
        <f t="shared" si="76"/>
        <v>0</v>
      </c>
      <c r="M448" s="32">
        <f t="shared" si="76"/>
        <v>0</v>
      </c>
      <c r="N448" s="32">
        <f t="shared" si="76"/>
        <v>0</v>
      </c>
      <c r="O448" s="32">
        <f t="shared" si="76"/>
        <v>0</v>
      </c>
      <c r="P448" s="32">
        <f t="shared" si="76"/>
        <v>0</v>
      </c>
      <c r="Q448" s="32">
        <f t="shared" si="76"/>
        <v>0</v>
      </c>
      <c r="R448" s="32">
        <f t="shared" si="76"/>
        <v>0</v>
      </c>
      <c r="S448" s="32">
        <f t="shared" si="76"/>
        <v>0</v>
      </c>
      <c r="T448" s="32">
        <f t="shared" si="76"/>
        <v>0</v>
      </c>
      <c r="U448" s="32">
        <f t="shared" si="76"/>
        <v>0</v>
      </c>
      <c r="V448" s="32">
        <f t="shared" si="76"/>
        <v>0</v>
      </c>
      <c r="W448" s="32">
        <f t="shared" si="76"/>
        <v>0</v>
      </c>
      <c r="X448" s="67">
        <f t="shared" si="76"/>
        <v>0</v>
      </c>
      <c r="Y448" s="59">
        <v>0</v>
      </c>
    </row>
    <row r="449" spans="1:25" ht="31.5" outlineLevel="6">
      <c r="A449" s="90" t="s">
        <v>134</v>
      </c>
      <c r="B449" s="94">
        <v>953</v>
      </c>
      <c r="C449" s="95" t="s">
        <v>22</v>
      </c>
      <c r="D449" s="95" t="s">
        <v>287</v>
      </c>
      <c r="E449" s="95" t="s">
        <v>132</v>
      </c>
      <c r="F449" s="95"/>
      <c r="G449" s="161">
        <v>2433</v>
      </c>
      <c r="H449" s="26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44"/>
      <c r="X449" s="65">
        <v>0</v>
      </c>
      <c r="Y449" s="59">
        <v>0</v>
      </c>
    </row>
    <row r="450" spans="1:25" ht="18.75">
      <c r="A450" s="48" t="s">
        <v>23</v>
      </c>
      <c r="B450" s="48"/>
      <c r="C450" s="48"/>
      <c r="D450" s="48"/>
      <c r="E450" s="48"/>
      <c r="F450" s="48"/>
      <c r="G450" s="149">
        <f>G343+G15</f>
        <v>550499.52</v>
      </c>
      <c r="H450" s="38" t="e">
        <f>#REF!+#REF!+H343+H15</f>
        <v>#REF!</v>
      </c>
      <c r="I450" s="38" t="e">
        <f>#REF!+#REF!+I343+I15</f>
        <v>#REF!</v>
      </c>
      <c r="J450" s="38" t="e">
        <f>#REF!+#REF!+J343+J15</f>
        <v>#REF!</v>
      </c>
      <c r="K450" s="38" t="e">
        <f>#REF!+#REF!+K343+K15</f>
        <v>#REF!</v>
      </c>
      <c r="L450" s="38" t="e">
        <f>#REF!+#REF!+L343+L15</f>
        <v>#REF!</v>
      </c>
      <c r="M450" s="38" t="e">
        <f>#REF!+#REF!+M343+M15</f>
        <v>#REF!</v>
      </c>
      <c r="N450" s="38" t="e">
        <f>#REF!+#REF!+N343+N15</f>
        <v>#REF!</v>
      </c>
      <c r="O450" s="38" t="e">
        <f>#REF!+#REF!+O343+O15</f>
        <v>#REF!</v>
      </c>
      <c r="P450" s="38" t="e">
        <f>#REF!+#REF!+P343+P15</f>
        <v>#REF!</v>
      </c>
      <c r="Q450" s="38" t="e">
        <f>#REF!+#REF!+Q343+Q15</f>
        <v>#REF!</v>
      </c>
      <c r="R450" s="38" t="e">
        <f>#REF!+#REF!+R343+R15</f>
        <v>#REF!</v>
      </c>
      <c r="S450" s="38" t="e">
        <f>#REF!+#REF!+S343+S15</f>
        <v>#REF!</v>
      </c>
      <c r="T450" s="38" t="e">
        <f>#REF!+#REF!+T343+T15</f>
        <v>#REF!</v>
      </c>
      <c r="U450" s="38" t="e">
        <f>#REF!+#REF!+U343+U15</f>
        <v>#REF!</v>
      </c>
      <c r="V450" s="38" t="e">
        <f>#REF!+#REF!+V343+V15</f>
        <v>#REF!</v>
      </c>
      <c r="W450" s="38" t="e">
        <f>#REF!+#REF!+W343+W15</f>
        <v>#REF!</v>
      </c>
      <c r="X450" s="76" t="e">
        <f>#REF!+#REF!+X343+X15</f>
        <v>#REF!</v>
      </c>
      <c r="Y450" s="56" t="e">
        <f>X450/G450*100</f>
        <v>#REF!</v>
      </c>
    </row>
    <row r="451" spans="1:23" ht="15.75">
      <c r="A451" s="1"/>
      <c r="B451" s="2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2014-12-23T01:56:22Z</cp:lastPrinted>
  <dcterms:created xsi:type="dcterms:W3CDTF">2008-11-11T04:53:42Z</dcterms:created>
  <dcterms:modified xsi:type="dcterms:W3CDTF">2015-03-26T00:41:46Z</dcterms:modified>
  <cp:category/>
  <cp:version/>
  <cp:contentType/>
  <cp:contentStatus/>
</cp:coreProperties>
</file>